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wilkesedc-my.sharepoint.com/personal/rhamby_wilkesedc_com/Documents/Wilkes EDC Onedrive/Incentives/Incentive Calculation Data Form and Worksheet/"/>
    </mc:Choice>
  </mc:AlternateContent>
  <xr:revisionPtr revIDLastSave="379" documentId="8_{D933D06E-2C57-45BF-BE78-F59B154EE4B2}" xr6:coauthVersionLast="47" xr6:coauthVersionMax="47" xr10:uidLastSave="{F18A7AB1-84F0-4901-A4E6-BE057850E2A7}"/>
  <bookViews>
    <workbookView xWindow="-108" yWindow="-108" windowWidth="23256" windowHeight="12456" xr2:uid="{00000000-000D-0000-FFFF-FFFF00000000}"/>
  </bookViews>
  <sheets>
    <sheet name="Project Intake Form" sheetId="1" r:id="rId1"/>
    <sheet name="For Staff Use - Worksheet" sheetId="3" state="hidden" r:id="rId2"/>
    <sheet name="For Staff Use with LAND" sheetId="4" state="hidden" r:id="rId3"/>
  </sheets>
  <definedNames>
    <definedName name="_xlnm.Print_Area" localSheetId="1">'For Staff Use - Worksheet'!$A$1:$G$103</definedName>
    <definedName name="_xlnm.Print_Area" localSheetId="2">'For Staff Use with LAND'!$A$1:$G$103</definedName>
    <definedName name="_xlnm.Print_Area" localSheetId="0">'Project Intake Form'!$A$1:$C$100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4" l="1"/>
  <c r="G87" i="4"/>
  <c r="F87" i="4"/>
  <c r="E87" i="4"/>
  <c r="D87" i="4"/>
  <c r="C87" i="4"/>
  <c r="B87" i="4"/>
  <c r="B89" i="4" s="1"/>
  <c r="H69" i="4"/>
  <c r="G69" i="4"/>
  <c r="F69" i="4"/>
  <c r="E69" i="4"/>
  <c r="D69" i="4"/>
  <c r="C69" i="4"/>
  <c r="B69" i="4"/>
  <c r="B71" i="4" s="1"/>
  <c r="H51" i="4"/>
  <c r="G51" i="4"/>
  <c r="F51" i="4"/>
  <c r="E51" i="4"/>
  <c r="D51" i="4"/>
  <c r="C51" i="4"/>
  <c r="B51" i="4"/>
  <c r="B53" i="4" s="1"/>
  <c r="B55" i="4" s="1"/>
  <c r="H87" i="3"/>
  <c r="G87" i="3"/>
  <c r="F87" i="3"/>
  <c r="E87" i="3"/>
  <c r="D87" i="3"/>
  <c r="C87" i="3"/>
  <c r="B87" i="3"/>
  <c r="B89" i="3" s="1"/>
  <c r="B91" i="3" s="1"/>
  <c r="H69" i="3"/>
  <c r="G69" i="3"/>
  <c r="F69" i="3"/>
  <c r="E69" i="3"/>
  <c r="D69" i="3"/>
  <c r="C69" i="3"/>
  <c r="B69" i="3"/>
  <c r="B71" i="3" s="1"/>
  <c r="B73" i="3" s="1"/>
  <c r="H51" i="3"/>
  <c r="G51" i="3"/>
  <c r="F51" i="3"/>
  <c r="E51" i="3"/>
  <c r="D51" i="3"/>
  <c r="C51" i="3"/>
  <c r="B51" i="3"/>
  <c r="B53" i="3" s="1"/>
  <c r="D30" i="4"/>
  <c r="C30" i="4"/>
  <c r="D30" i="3"/>
  <c r="C30" i="3"/>
  <c r="B91" i="4" l="1"/>
  <c r="B93" i="4" s="1"/>
  <c r="B95" i="4" s="1"/>
  <c r="C89" i="4"/>
  <c r="C91" i="4" s="1"/>
  <c r="C71" i="4"/>
  <c r="C73" i="4" s="1"/>
  <c r="B73" i="4"/>
  <c r="B75" i="4" s="1"/>
  <c r="C53" i="3"/>
  <c r="D53" i="3" s="1"/>
  <c r="B55" i="3"/>
  <c r="B57" i="3" s="1"/>
  <c r="B57" i="4"/>
  <c r="C53" i="4"/>
  <c r="B93" i="3"/>
  <c r="B75" i="3"/>
  <c r="C71" i="3"/>
  <c r="C89" i="3"/>
  <c r="B55" i="1"/>
  <c r="B45" i="1"/>
  <c r="C71" i="1"/>
  <c r="C81" i="1"/>
  <c r="C91" i="1"/>
  <c r="C93" i="1" l="1"/>
  <c r="C94" i="1" s="1"/>
  <c r="B59" i="3"/>
  <c r="D89" i="4"/>
  <c r="E89" i="4" s="1"/>
  <c r="C93" i="4"/>
  <c r="C95" i="4" s="1"/>
  <c r="D71" i="4"/>
  <c r="E71" i="4" s="1"/>
  <c r="B77" i="4"/>
  <c r="C55" i="3"/>
  <c r="C55" i="4"/>
  <c r="D53" i="4"/>
  <c r="B59" i="4"/>
  <c r="C75" i="4"/>
  <c r="C77" i="4" s="1"/>
  <c r="D71" i="3"/>
  <c r="C73" i="3"/>
  <c r="B77" i="3"/>
  <c r="B95" i="3"/>
  <c r="E53" i="3"/>
  <c r="D55" i="3"/>
  <c r="D89" i="3"/>
  <c r="C91" i="3"/>
  <c r="D91" i="4" l="1"/>
  <c r="D93" i="4" s="1"/>
  <c r="D95" i="4" s="1"/>
  <c r="D73" i="4"/>
  <c r="D75" i="4" s="1"/>
  <c r="D77" i="4" s="1"/>
  <c r="C57" i="3"/>
  <c r="C59" i="3" s="1"/>
  <c r="F89" i="4"/>
  <c r="E91" i="4"/>
  <c r="E73" i="4"/>
  <c r="F71" i="4"/>
  <c r="D55" i="4"/>
  <c r="E53" i="4"/>
  <c r="C57" i="4"/>
  <c r="C59" i="4" s="1"/>
  <c r="D57" i="3"/>
  <c r="D59" i="3" s="1"/>
  <c r="E89" i="3"/>
  <c r="D91" i="3"/>
  <c r="F53" i="3"/>
  <c r="E55" i="3"/>
  <c r="C75" i="3"/>
  <c r="C93" i="3"/>
  <c r="D73" i="3"/>
  <c r="E71" i="3"/>
  <c r="F53" i="4" l="1"/>
  <c r="E55" i="4"/>
  <c r="F73" i="4"/>
  <c r="G71" i="4"/>
  <c r="D57" i="4"/>
  <c r="D59" i="4" s="1"/>
  <c r="E75" i="4"/>
  <c r="E77" i="4" s="1"/>
  <c r="G89" i="4"/>
  <c r="F91" i="4"/>
  <c r="E93" i="4"/>
  <c r="E95" i="4" s="1"/>
  <c r="G53" i="3"/>
  <c r="F55" i="3"/>
  <c r="C77" i="3"/>
  <c r="D93" i="3"/>
  <c r="E57" i="3"/>
  <c r="E59" i="3" s="1"/>
  <c r="F89" i="3"/>
  <c r="E91" i="3"/>
  <c r="D75" i="3"/>
  <c r="D77" i="3" s="1"/>
  <c r="E73" i="3"/>
  <c r="F71" i="3"/>
  <c r="C95" i="3"/>
  <c r="H89" i="4" l="1"/>
  <c r="H91" i="4" s="1"/>
  <c r="G91" i="4"/>
  <c r="F93" i="4"/>
  <c r="F95" i="4" s="1"/>
  <c r="G73" i="4"/>
  <c r="H71" i="4"/>
  <c r="H73" i="4" s="1"/>
  <c r="F75" i="4"/>
  <c r="F77" i="4" s="1"/>
  <c r="E57" i="4"/>
  <c r="E59" i="4" s="1"/>
  <c r="G53" i="4"/>
  <c r="F55" i="4"/>
  <c r="E93" i="3"/>
  <c r="E95" i="3" s="1"/>
  <c r="F57" i="3"/>
  <c r="F59" i="3" s="1"/>
  <c r="F91" i="3"/>
  <c r="G89" i="3"/>
  <c r="F73" i="3"/>
  <c r="G71" i="3"/>
  <c r="E75" i="3"/>
  <c r="E77" i="3" s="1"/>
  <c r="G55" i="3"/>
  <c r="H53" i="3"/>
  <c r="H55" i="3" s="1"/>
  <c r="D95" i="3"/>
  <c r="H97" i="4" l="1"/>
  <c r="H79" i="4"/>
  <c r="H75" i="4"/>
  <c r="H77" i="4" s="1"/>
  <c r="G75" i="4"/>
  <c r="G77" i="4" s="1"/>
  <c r="F57" i="4"/>
  <c r="F59" i="4" s="1"/>
  <c r="H53" i="4"/>
  <c r="H55" i="4" s="1"/>
  <c r="G55" i="4"/>
  <c r="G93" i="4"/>
  <c r="G95" i="4" s="1"/>
  <c r="H93" i="4"/>
  <c r="H95" i="4" s="1"/>
  <c r="G91" i="3"/>
  <c r="H89" i="3"/>
  <c r="H91" i="3" s="1"/>
  <c r="H97" i="3" s="1"/>
  <c r="F93" i="3"/>
  <c r="F95" i="3" s="1"/>
  <c r="G57" i="3"/>
  <c r="G59" i="3" s="1"/>
  <c r="G73" i="3"/>
  <c r="H71" i="3"/>
  <c r="H73" i="3" s="1"/>
  <c r="F75" i="3"/>
  <c r="F77" i="3" s="1"/>
  <c r="H61" i="3"/>
  <c r="H57" i="3"/>
  <c r="H61" i="4" l="1"/>
  <c r="H99" i="4"/>
  <c r="H57" i="4"/>
  <c r="H59" i="4" s="1"/>
  <c r="H81" i="4"/>
  <c r="H83" i="4" s="1"/>
  <c r="G57" i="4"/>
  <c r="G59" i="4" s="1"/>
  <c r="H75" i="3"/>
  <c r="H77" i="3" s="1"/>
  <c r="H63" i="3"/>
  <c r="H65" i="3" s="1"/>
  <c r="G75" i="3"/>
  <c r="G77" i="3" s="1"/>
  <c r="H79" i="3"/>
  <c r="H59" i="3"/>
  <c r="H93" i="3"/>
  <c r="H95" i="3" s="1"/>
  <c r="G93" i="3"/>
  <c r="G95" i="3" s="1"/>
  <c r="H101" i="4" l="1"/>
  <c r="H63" i="4"/>
  <c r="H65" i="4" s="1"/>
  <c r="H99" i="3"/>
  <c r="H81" i="3"/>
  <c r="H83" i="3" s="1"/>
  <c r="H103" i="4" l="1"/>
  <c r="H103" i="3"/>
  <c r="H101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<sst xmlns="http://schemas.openxmlformats.org/spreadsheetml/2006/main" count="418" uniqueCount="143">
  <si>
    <t>POINT OF CONTACT</t>
  </si>
  <si>
    <t>First Name</t>
  </si>
  <si>
    <t>Last Name</t>
  </si>
  <si>
    <t>Phone Number</t>
  </si>
  <si>
    <t>Email</t>
  </si>
  <si>
    <t>COMPANY INFO</t>
  </si>
  <si>
    <t>Company Name</t>
  </si>
  <si>
    <t>Parent Company (if applicable)</t>
  </si>
  <si>
    <t>Company Address</t>
  </si>
  <si>
    <t>Year Established</t>
  </si>
  <si>
    <t>State of Formation / Country of Origin</t>
  </si>
  <si>
    <t>Business Structure</t>
  </si>
  <si>
    <t>Ownership Description</t>
  </si>
  <si>
    <t>Product/Service at Site</t>
  </si>
  <si>
    <t>Primary NAICS Code (see: census.gov/naics)</t>
  </si>
  <si>
    <t>Current Operations (sq. ft.)</t>
  </si>
  <si>
    <t>Existing Full-Time Employees</t>
  </si>
  <si>
    <t>Existing Part-Time Employees</t>
  </si>
  <si>
    <t>Avg Salary - Full-Time</t>
  </si>
  <si>
    <t>Avg Salary - Part-Time</t>
  </si>
  <si>
    <t>EXPANSION</t>
  </si>
  <si>
    <t>Potential Project Location</t>
  </si>
  <si>
    <t>Planned Operations/Facility Use</t>
  </si>
  <si>
    <t>Product/Service to be Produced</t>
  </si>
  <si>
    <t>Anticipated Groundbreaking Date</t>
  </si>
  <si>
    <t>Anticipated Start of Operations</t>
  </si>
  <si>
    <t>New Sq. Ft. or Acres Required</t>
  </si>
  <si>
    <t>Additional Requirements</t>
  </si>
  <si>
    <t>New Full-Time Jobs</t>
  </si>
  <si>
    <t>New Part-Time Jobs</t>
  </si>
  <si>
    <t>Avg Wage - Full-Time</t>
  </si>
  <si>
    <t>Avg Wage - Part-Time</t>
  </si>
  <si>
    <t>At least 50% Health Benefits?</t>
  </si>
  <si>
    <t>Additional Benefits</t>
  </si>
  <si>
    <t>CAPITAL INVESTMENT (by Year)</t>
  </si>
  <si>
    <t>Year 1</t>
  </si>
  <si>
    <t>Year 2</t>
  </si>
  <si>
    <t>Year 3</t>
  </si>
  <si>
    <t>Year 4</t>
  </si>
  <si>
    <t>Year 5</t>
  </si>
  <si>
    <t>Year 6</t>
  </si>
  <si>
    <t>Year 7</t>
  </si>
  <si>
    <t>ADDITIONAL PROJECT BACKGROUND</t>
  </si>
  <si>
    <t>Additional Project Information or Notes</t>
  </si>
  <si>
    <t>(Please attach any additional files separately when submitting this Excel file)</t>
  </si>
  <si>
    <t>Total</t>
  </si>
  <si>
    <t>PROJECT DATA FORM</t>
  </si>
  <si>
    <t>How many of the Full-Time jobs are seasonal?</t>
  </si>
  <si>
    <t>How many of the Part-Time jobs are seasonal?</t>
  </si>
  <si>
    <t>Once completed, please submit this form to Lnixon@WilkesEDC.com.</t>
  </si>
  <si>
    <t>BUILDINGS/IMPROVEMENTS (Real Property)</t>
  </si>
  <si>
    <t>FURNITURE/FIXTURES/EQUIPMENT (Personal Property)</t>
  </si>
  <si>
    <t>LAND (Real Property)</t>
  </si>
  <si>
    <t>Description</t>
  </si>
  <si>
    <t>Industrial Development Incentive Grant</t>
  </si>
  <si>
    <t>PROJECT NAME</t>
  </si>
  <si>
    <t>Eligibility</t>
  </si>
  <si>
    <t>Existing Business</t>
  </si>
  <si>
    <t>PROJECT INFO</t>
  </si>
  <si>
    <t>New Businesses</t>
  </si>
  <si>
    <t>Existing Businesses</t>
  </si>
  <si>
    <t xml:space="preserve"> </t>
  </si>
  <si>
    <t>Job Creation</t>
  </si>
  <si>
    <r>
      <t xml:space="preserve">10                           </t>
    </r>
    <r>
      <rPr>
        <sz val="11"/>
        <rFont val="Segoe UI"/>
        <family val="2"/>
      </rPr>
      <t xml:space="preserve">      (Exceptions can be requested for modernization grants)</t>
    </r>
  </si>
  <si>
    <t>Investment</t>
  </si>
  <si>
    <t>$1M</t>
  </si>
  <si>
    <t>Wages</t>
  </si>
  <si>
    <t>100% of Average County Wage</t>
  </si>
  <si>
    <t>Average Wages All Mfg.  $?????/New Jobs Average Wages Mfg. $?????</t>
  </si>
  <si>
    <t>Quality of Jobs</t>
  </si>
  <si>
    <t>50% of health insurance paid by employer</t>
  </si>
  <si>
    <t>Industry Sector</t>
  </si>
  <si>
    <t>Manufacturing, distribution, corporate or divisional HQ, back office operations, R&amp;D, air courier hub, or processes which involve the utilization of high technology or innovative new technologies.</t>
  </si>
  <si>
    <t>Incentive Guidelines</t>
  </si>
  <si>
    <t>PROJECT POINTS</t>
  </si>
  <si>
    <t>Criteria</t>
  </si>
  <si>
    <t>Range</t>
  </si>
  <si>
    <t>Points</t>
  </si>
  <si>
    <t>10-19 Jobs</t>
  </si>
  <si>
    <t>20-99 Jobs</t>
  </si>
  <si>
    <t>100+ Jobs</t>
  </si>
  <si>
    <t>$750,000 - $999,999</t>
  </si>
  <si>
    <t>$1M - $9,999,999</t>
  </si>
  <si>
    <t>$10M - $49,999,999</t>
  </si>
  <si>
    <t>Plus 5 points for every additional $25M</t>
  </si>
  <si>
    <t>(2024 Current Average Wages $46,853/$22.52)</t>
  </si>
  <si>
    <t>100% - 110% of Avg. Co. Wage</t>
  </si>
  <si>
    <t>111% - 125% of Avg. Co. Wage</t>
  </si>
  <si>
    <t>Above 125% of Avg. Co. Wage</t>
  </si>
  <si>
    <t>Existing businesses in Wilkes Co.  Receive an extra 10 points</t>
  </si>
  <si>
    <t>Additional Points</t>
  </si>
  <si>
    <t>Special Investment In the County: Headquarters Facility, Reuse of Vacant Building or Former Industrial Site, Outdoor Economy Business, LEED Certified Building</t>
  </si>
  <si>
    <t>Up to 5 points for each factor</t>
  </si>
  <si>
    <t>TOTAL  PROJECT POINTS</t>
  </si>
  <si>
    <t>New Business</t>
  </si>
  <si>
    <r>
      <t xml:space="preserve">Total Maximum Points </t>
    </r>
    <r>
      <rPr>
        <sz val="11"/>
        <color theme="1"/>
        <rFont val="Calibri"/>
        <family val="2"/>
        <scheme val="minor"/>
      </rPr>
      <t>(excluding additional points for more than $100M investment)</t>
    </r>
  </si>
  <si>
    <t>105 points</t>
  </si>
  <si>
    <t>115 points</t>
  </si>
  <si>
    <t>Eligible Uses of Industrial Development Incentive Grants</t>
  </si>
  <si>
    <t>Project Investment Guidelines</t>
  </si>
  <si>
    <t>Site acquisition</t>
  </si>
  <si>
    <t>Grant</t>
  </si>
  <si>
    <t>Years</t>
  </si>
  <si>
    <t>Site preparation</t>
  </si>
  <si>
    <t>Level 1</t>
  </si>
  <si>
    <t>35-50</t>
  </si>
  <si>
    <t>5 years</t>
  </si>
  <si>
    <t>Internal site infrastructure</t>
  </si>
  <si>
    <t>Level 2</t>
  </si>
  <si>
    <t>51-75</t>
  </si>
  <si>
    <t>6 years</t>
  </si>
  <si>
    <t>External infrastructure</t>
  </si>
  <si>
    <t>Level 3</t>
  </si>
  <si>
    <t>76+</t>
  </si>
  <si>
    <t>7 years</t>
  </si>
  <si>
    <t>Other improvements to the site</t>
  </si>
  <si>
    <t>Building renovation and upfit</t>
  </si>
  <si>
    <t>Job training costs not otherwise reimbursed by grants from the Community College system or tax credits pursuant to the state statute</t>
  </si>
  <si>
    <t>Other purposes which leave value in the community as determined by the Board on a project-by-project basis</t>
  </si>
  <si>
    <r>
      <t>If an existing business expansion exhausts all eligible uses of grant funds, funds may be spent on the purchase and installation of machinery and equipment</t>
    </r>
    <r>
      <rPr>
        <sz val="14"/>
        <color rgb="FF000000"/>
        <rFont val="Segoe UI"/>
        <family val="2"/>
      </rPr>
      <t>.</t>
    </r>
  </si>
  <si>
    <t>North Wilkesboro Economic Development Grant Analysis</t>
  </si>
  <si>
    <t>Annual Investment</t>
  </si>
  <si>
    <t xml:space="preserve">Total CumulativeAssessed Value </t>
  </si>
  <si>
    <t>Town taxes at .4100</t>
  </si>
  <si>
    <t>Grant @ 80 %</t>
  </si>
  <si>
    <t>Net Taxes to Town</t>
  </si>
  <si>
    <t>This document is for calculation purposes only. The numbers computed here are estimated based on</t>
  </si>
  <si>
    <t>Total Tax</t>
  </si>
  <si>
    <t>Years?</t>
  </si>
  <si>
    <t xml:space="preserve">general assumptions provided by the client and not taking into consideration depreciation. </t>
  </si>
  <si>
    <t>Actual grants may vary.</t>
  </si>
  <si>
    <t>Total Grant</t>
  </si>
  <si>
    <t xml:space="preserve">Note: Grants Subject to governmental body approval. </t>
  </si>
  <si>
    <t>Net Revenue</t>
  </si>
  <si>
    <t>Wilkesboro Economic Development Grant Analysis</t>
  </si>
  <si>
    <t xml:space="preserve">Total Assessed Value </t>
  </si>
  <si>
    <t>Town taxes at .4600</t>
  </si>
  <si>
    <t>Wilkes County Economic Development Grant Analysis</t>
  </si>
  <si>
    <t>County taxes at .4200</t>
  </si>
  <si>
    <t>Net Taxes to County</t>
  </si>
  <si>
    <t>Total Potential Grant:</t>
  </si>
  <si>
    <t>Total Real and Personal Property</t>
  </si>
  <si>
    <t>Total Investment w/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</si>
</sst>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47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Segoe UI"/>
      <family val="2"/>
    </font>
    <font>
      <b/>
      <sz val="18"/>
      <color rgb="FF000080"/>
      <name val="Segoe UI"/>
      <family val="2"/>
    </font>
    <font>
      <b/>
      <sz val="14"/>
      <color rgb="FFFF0000"/>
      <name val="Segoe UI"/>
      <family val="2"/>
    </font>
    <font>
      <b/>
      <sz val="14"/>
      <color rgb="FF000080"/>
      <name val="Segoe UI"/>
      <family val="2"/>
    </font>
    <font>
      <sz val="18"/>
      <color rgb="FF000080"/>
      <name val="Segoe UI"/>
      <family val="2"/>
    </font>
    <font>
      <sz val="14"/>
      <color theme="8" tint="0.39997558519241921"/>
      <name val="Segoe UI"/>
      <family val="2"/>
    </font>
    <font>
      <b/>
      <sz val="14"/>
      <name val="Segoe UI"/>
      <family val="2"/>
    </font>
    <font>
      <b/>
      <sz val="12"/>
      <color theme="8" tint="0.39997558519241921"/>
      <name val="Segoe UI"/>
      <family val="2"/>
    </font>
    <font>
      <b/>
      <sz val="12"/>
      <color theme="1"/>
      <name val="Calibri"/>
      <family val="2"/>
      <scheme val="minor"/>
    </font>
    <font>
      <b/>
      <sz val="12"/>
      <name val="Segoe UI"/>
      <family val="2"/>
    </font>
    <font>
      <sz val="12"/>
      <color theme="1"/>
      <name val="Calibri"/>
      <family val="2"/>
      <scheme val="minor"/>
    </font>
    <font>
      <sz val="12"/>
      <name val="Segoe UI"/>
      <family val="2"/>
    </font>
    <font>
      <sz val="11"/>
      <name val="Segoe UI"/>
      <family val="2"/>
    </font>
    <font>
      <sz val="14"/>
      <color rgb="FF000080"/>
      <name val="Segoe U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Segoe UI"/>
      <family val="2"/>
    </font>
    <font>
      <sz val="14"/>
      <color rgb="FF000000"/>
      <name val="Segoe UI"/>
      <family val="2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Tahoma"/>
      <family val="2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name val="Tahoma"/>
      <family val="2"/>
    </font>
    <font>
      <b/>
      <i/>
      <sz val="12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71">
    <xf numFmtId="0" fontId="0" fillId="0" borderId="0" xfId="0"/>
    <xf numFmtId="44" fontId="0" fillId="2" borderId="5" xfId="1" applyFont="1" applyFill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0" fillId="2" borderId="2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44" fontId="0" fillId="2" borderId="10" xfId="1" applyFont="1" applyFill="1" applyBorder="1"/>
    <xf numFmtId="0" fontId="0" fillId="3" borderId="2" xfId="0" applyFill="1" applyBorder="1" applyAlignment="1">
      <alignment wrapText="1"/>
    </xf>
    <xf numFmtId="0" fontId="8" fillId="0" borderId="2" xfId="0" applyFont="1" applyBorder="1"/>
    <xf numFmtId="0" fontId="0" fillId="0" borderId="8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 indent="2"/>
    </xf>
    <xf numFmtId="0" fontId="5" fillId="0" borderId="0" xfId="0" applyFont="1"/>
    <xf numFmtId="44" fontId="0" fillId="0" borderId="0" xfId="0" applyNumberFormat="1"/>
    <xf numFmtId="0" fontId="9" fillId="0" borderId="0" xfId="2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4" borderId="13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left" vertical="center"/>
    </xf>
    <xf numFmtId="0" fontId="22" fillId="6" borderId="2" xfId="0" applyFont="1" applyFill="1" applyBorder="1" applyAlignment="1">
      <alignment horizontal="left" vertical="top"/>
    </xf>
    <xf numFmtId="0" fontId="22" fillId="6" borderId="8" xfId="0" applyFont="1" applyFill="1" applyBorder="1" applyAlignment="1">
      <alignment horizontal="left" vertical="top" wrapText="1"/>
    </xf>
    <xf numFmtId="1" fontId="0" fillId="5" borderId="20" xfId="0" applyNumberFormat="1" applyFill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6" fontId="22" fillId="0" borderId="8" xfId="0" applyNumberFormat="1" applyFont="1" applyBorder="1" applyAlignment="1">
      <alignment horizontal="left" vertical="center"/>
    </xf>
    <xf numFmtId="6" fontId="0" fillId="5" borderId="20" xfId="1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9" fontId="0" fillId="5" borderId="20" xfId="3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15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0" fillId="6" borderId="21" xfId="0" applyFont="1" applyFill="1" applyBorder="1" applyAlignment="1">
      <alignment horizontal="left" vertical="center"/>
    </xf>
    <xf numFmtId="0" fontId="22" fillId="6" borderId="22" xfId="0" applyFont="1" applyFill="1" applyBorder="1" applyAlignment="1">
      <alignment horizontal="left" vertical="center" wrapText="1"/>
    </xf>
    <xf numFmtId="0" fontId="22" fillId="6" borderId="23" xfId="0" applyFont="1" applyFill="1" applyBorder="1" applyAlignment="1">
      <alignment horizontal="left" vertical="center" wrapText="1"/>
    </xf>
    <xf numFmtId="1" fontId="0" fillId="5" borderId="24" xfId="0" applyNumberForma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4" fillId="4" borderId="13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/>
    </xf>
    <xf numFmtId="0" fontId="19" fillId="6" borderId="16" xfId="0" applyFont="1" applyFill="1" applyBorder="1"/>
    <xf numFmtId="0" fontId="19" fillId="6" borderId="3" xfId="0" applyFont="1" applyFill="1" applyBorder="1"/>
    <xf numFmtId="0" fontId="19" fillId="6" borderId="17" xfId="0" applyFont="1" applyFill="1" applyBorder="1" applyAlignment="1">
      <alignment horizontal="center"/>
    </xf>
    <xf numFmtId="0" fontId="19" fillId="0" borderId="19" xfId="0" applyFont="1" applyBorder="1" applyAlignment="1">
      <alignment vertical="top"/>
    </xf>
    <xf numFmtId="0" fontId="21" fillId="0" borderId="2" xfId="0" applyFont="1" applyBorder="1"/>
    <xf numFmtId="0" fontId="21" fillId="0" borderId="8" xfId="0" applyFont="1" applyBorder="1" applyAlignment="1">
      <alignment horizontal="center"/>
    </xf>
    <xf numFmtId="1" fontId="0" fillId="5" borderId="20" xfId="0" applyNumberFormat="1" applyFill="1" applyBorder="1" applyAlignment="1">
      <alignment horizontal="center"/>
    </xf>
    <xf numFmtId="0" fontId="21" fillId="0" borderId="0" xfId="0" applyFont="1"/>
    <xf numFmtId="0" fontId="19" fillId="6" borderId="19" xfId="0" applyFont="1" applyFill="1" applyBorder="1" applyAlignment="1">
      <alignment vertical="top"/>
    </xf>
    <xf numFmtId="0" fontId="21" fillId="6" borderId="2" xfId="0" applyFont="1" applyFill="1" applyBorder="1"/>
    <xf numFmtId="0" fontId="21" fillId="6" borderId="8" xfId="0" applyFont="1" applyFill="1" applyBorder="1" applyAlignment="1">
      <alignment horizontal="center"/>
    </xf>
    <xf numFmtId="1" fontId="4" fillId="5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25" fillId="6" borderId="2" xfId="0" applyFont="1" applyFill="1" applyBorder="1"/>
    <xf numFmtId="0" fontId="21" fillId="0" borderId="2" xfId="0" applyFont="1" applyBorder="1" applyAlignment="1">
      <alignment wrapText="1"/>
    </xf>
    <xf numFmtId="0" fontId="5" fillId="6" borderId="19" xfId="0" applyFont="1" applyFill="1" applyBorder="1" applyAlignment="1">
      <alignment vertical="top"/>
    </xf>
    <xf numFmtId="0" fontId="0" fillId="6" borderId="2" xfId="0" applyFill="1" applyBorder="1"/>
    <xf numFmtId="0" fontId="0" fillId="6" borderId="8" xfId="0" applyFill="1" applyBorder="1" applyAlignment="1">
      <alignment horizontal="center"/>
    </xf>
    <xf numFmtId="0" fontId="5" fillId="0" borderId="19" xfId="0" applyFont="1" applyBorder="1" applyAlignment="1">
      <alignment vertical="top"/>
    </xf>
    <xf numFmtId="0" fontId="0" fillId="0" borderId="2" xfId="0" applyBorder="1" applyAlignment="1">
      <alignment wrapText="1"/>
    </xf>
    <xf numFmtId="0" fontId="0" fillId="0" borderId="8" xfId="0" applyBorder="1" applyAlignment="1">
      <alignment horizontal="center" vertical="top" wrapText="1"/>
    </xf>
    <xf numFmtId="1" fontId="4" fillId="5" borderId="27" xfId="0" applyNumberFormat="1" applyFont="1" applyFill="1" applyBorder="1" applyAlignment="1">
      <alignment horizontal="center"/>
    </xf>
    <xf numFmtId="1" fontId="5" fillId="5" borderId="15" xfId="0" applyNumberFormat="1" applyFont="1" applyFill="1" applyBorder="1" applyAlignment="1">
      <alignment horizontal="center"/>
    </xf>
    <xf numFmtId="0" fontId="5" fillId="0" borderId="0" xfId="0" applyFont="1" applyAlignment="1">
      <alignment vertical="top"/>
    </xf>
    <xf numFmtId="0" fontId="0" fillId="0" borderId="0" xfId="0" applyAlignment="1">
      <alignment wrapText="1"/>
    </xf>
    <xf numFmtId="0" fontId="26" fillId="6" borderId="28" xfId="0" applyFont="1" applyFill="1" applyBorder="1" applyAlignment="1">
      <alignment vertical="top"/>
    </xf>
    <xf numFmtId="0" fontId="27" fillId="6" borderId="29" xfId="0" applyFont="1" applyFill="1" applyBorder="1"/>
    <xf numFmtId="0" fontId="27" fillId="6" borderId="30" xfId="0" applyFont="1" applyFill="1" applyBorder="1"/>
    <xf numFmtId="0" fontId="5" fillId="0" borderId="21" xfId="0" applyFont="1" applyBorder="1" applyAlignment="1">
      <alignment vertical="top" wrapText="1"/>
    </xf>
    <xf numFmtId="0" fontId="5" fillId="0" borderId="22" xfId="0" applyFont="1" applyBorder="1"/>
    <xf numFmtId="0" fontId="5" fillId="0" borderId="31" xfId="0" applyFont="1" applyBorder="1"/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28" fillId="0" borderId="12" xfId="0" applyFont="1" applyBorder="1" applyAlignment="1">
      <alignment horizontal="left"/>
    </xf>
    <xf numFmtId="0" fontId="28" fillId="0" borderId="12" xfId="0" applyFont="1" applyBorder="1" applyAlignment="1">
      <alignment horizontal="center"/>
    </xf>
    <xf numFmtId="0" fontId="29" fillId="0" borderId="0" xfId="0" applyFont="1" applyAlignment="1">
      <alignment horizontal="left" vertical="center" indent="1"/>
    </xf>
    <xf numFmtId="0" fontId="0" fillId="4" borderId="28" xfId="0" applyFill="1" applyBorder="1"/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6" borderId="19" xfId="0" applyFont="1" applyFill="1" applyBorder="1"/>
    <xf numFmtId="0" fontId="0" fillId="6" borderId="2" xfId="0" applyFill="1" applyBorder="1" applyAlignment="1">
      <alignment horizontal="center"/>
    </xf>
    <xf numFmtId="9" fontId="0" fillId="6" borderId="2" xfId="0" applyNumberFormat="1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5" fillId="0" borderId="19" xfId="0" applyFont="1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5" fillId="6" borderId="21" xfId="0" applyFont="1" applyFill="1" applyBorder="1"/>
    <xf numFmtId="0" fontId="0" fillId="6" borderId="22" xfId="0" applyFill="1" applyBorder="1" applyAlignment="1">
      <alignment horizontal="center"/>
    </xf>
    <xf numFmtId="9" fontId="0" fillId="6" borderId="22" xfId="0" applyNumberFormat="1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164" fontId="31" fillId="0" borderId="0" xfId="0" applyNumberFormat="1" applyFont="1"/>
    <xf numFmtId="164" fontId="32" fillId="0" borderId="0" xfId="0" applyNumberFormat="1" applyFont="1"/>
    <xf numFmtId="164" fontId="33" fillId="0" borderId="0" xfId="0" applyNumberFormat="1" applyFont="1"/>
    <xf numFmtId="164" fontId="0" fillId="0" borderId="0" xfId="0" applyNumberFormat="1"/>
    <xf numFmtId="164" fontId="33" fillId="4" borderId="2" xfId="0" applyNumberFormat="1" applyFont="1" applyFill="1" applyBorder="1"/>
    <xf numFmtId="164" fontId="34" fillId="4" borderId="2" xfId="0" applyNumberFormat="1" applyFont="1" applyFill="1" applyBorder="1" applyAlignment="1">
      <alignment horizontal="center"/>
    </xf>
    <xf numFmtId="164" fontId="34" fillId="0" borderId="2" xfId="0" applyNumberFormat="1" applyFont="1" applyBorder="1"/>
    <xf numFmtId="164" fontId="33" fillId="0" borderId="2" xfId="0" applyNumberFormat="1" applyFont="1" applyBorder="1"/>
    <xf numFmtId="164" fontId="34" fillId="6" borderId="2" xfId="0" applyNumberFormat="1" applyFont="1" applyFill="1" applyBorder="1"/>
    <xf numFmtId="164" fontId="33" fillId="6" borderId="2" xfId="0" applyNumberFormat="1" applyFont="1" applyFill="1" applyBorder="1"/>
    <xf numFmtId="164" fontId="33" fillId="0" borderId="2" xfId="1" applyNumberFormat="1" applyFont="1" applyBorder="1"/>
    <xf numFmtId="164" fontId="34" fillId="0" borderId="0" xfId="0" applyNumberFormat="1" applyFont="1"/>
    <xf numFmtId="164" fontId="35" fillId="0" borderId="0" xfId="0" applyNumberFormat="1" applyFont="1"/>
    <xf numFmtId="164" fontId="36" fillId="0" borderId="2" xfId="0" applyNumberFormat="1" applyFont="1" applyBorder="1" applyAlignment="1">
      <alignment horizontal="center"/>
    </xf>
    <xf numFmtId="164" fontId="37" fillId="0" borderId="0" xfId="0" applyNumberFormat="1" applyFont="1"/>
    <xf numFmtId="164" fontId="34" fillId="6" borderId="4" xfId="0" applyNumberFormat="1" applyFont="1" applyFill="1" applyBorder="1"/>
    <xf numFmtId="164" fontId="36" fillId="0" borderId="8" xfId="0" applyNumberFormat="1" applyFont="1" applyBorder="1" applyAlignment="1">
      <alignment horizontal="center"/>
    </xf>
    <xf numFmtId="164" fontId="34" fillId="5" borderId="15" xfId="0" applyNumberFormat="1" applyFont="1" applyFill="1" applyBorder="1"/>
    <xf numFmtId="164" fontId="34" fillId="6" borderId="3" xfId="0" applyNumberFormat="1" applyFont="1" applyFill="1" applyBorder="1"/>
    <xf numFmtId="0" fontId="38" fillId="0" borderId="0" xfId="0" applyFont="1"/>
    <xf numFmtId="0" fontId="35" fillId="0" borderId="0" xfId="0" applyFont="1"/>
    <xf numFmtId="44" fontId="39" fillId="5" borderId="33" xfId="1" applyFont="1" applyFill="1" applyBorder="1" applyAlignment="1"/>
    <xf numFmtId="44" fontId="40" fillId="5" borderId="34" xfId="1" applyFont="1" applyFill="1" applyBorder="1" applyAlignment="1">
      <alignment horizontal="center"/>
    </xf>
    <xf numFmtId="164" fontId="39" fillId="5" borderId="35" xfId="0" applyNumberFormat="1" applyFont="1" applyFill="1" applyBorder="1"/>
    <xf numFmtId="44" fontId="41" fillId="0" borderId="0" xfId="1" applyFont="1" applyAlignment="1">
      <alignment horizontal="left"/>
    </xf>
    <xf numFmtId="165" fontId="41" fillId="0" borderId="0" xfId="1" applyNumberFormat="1" applyFont="1"/>
    <xf numFmtId="165" fontId="21" fillId="0" borderId="0" xfId="1" applyNumberFormat="1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horizontal="center"/>
    </xf>
    <xf numFmtId="0" fontId="45" fillId="0" borderId="0" xfId="0" applyFont="1"/>
    <xf numFmtId="8" fontId="44" fillId="0" borderId="0" xfId="0" applyNumberFormat="1" applyFont="1"/>
    <xf numFmtId="44" fontId="44" fillId="0" borderId="0" xfId="1" applyFont="1" applyFill="1" applyBorder="1"/>
    <xf numFmtId="44" fontId="44" fillId="0" borderId="0" xfId="0" applyNumberFormat="1" applyFont="1"/>
    <xf numFmtId="44" fontId="45" fillId="0" borderId="0" xfId="0" applyNumberFormat="1" applyFont="1"/>
    <xf numFmtId="0" fontId="46" fillId="0" borderId="0" xfId="0" applyFont="1"/>
    <xf numFmtId="0" fontId="0" fillId="3" borderId="2" xfId="0" applyFill="1" applyBorder="1"/>
    <xf numFmtId="44" fontId="0" fillId="2" borderId="2" xfId="0" applyNumberFormat="1" applyFill="1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top"/>
    </xf>
    <xf numFmtId="1" fontId="5" fillId="5" borderId="13" xfId="0" applyNumberFormat="1" applyFont="1" applyFill="1" applyBorder="1" applyAlignment="1">
      <alignment horizontal="center"/>
    </xf>
    <xf numFmtId="1" fontId="5" fillId="5" borderId="25" xfId="0" applyNumberFormat="1" applyFont="1" applyFill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12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nixon@WilkesEDC.com?subject=Completed%20Project%20Data%20For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0"/>
  <sheetViews>
    <sheetView tabSelected="1" topLeftCell="A109" workbookViewId="0">
      <selection activeCell="A11" sqref="A11"/>
    </sheetView>
  </sheetViews>
  <sheetFormatPr defaultRowHeight="14.4" x14ac:dyDescent="0.3"/>
  <cols>
    <col min="1" max="1" width="65.88671875" bestFit="1" customWidth="1"/>
    <col min="2" max="2" width="33.109375" customWidth="1"/>
    <col min="3" max="3" width="19.88671875" customWidth="1"/>
  </cols>
  <sheetData>
    <row r="1" spans="1:2" ht="59.4" customHeight="1" x14ac:dyDescent="0.3">
      <c r="A1" s="159" t="e" vm="1">
        <v>#VALUE!</v>
      </c>
      <c r="B1" s="159"/>
    </row>
    <row r="2" spans="1:2" ht="21" x14ac:dyDescent="0.3">
      <c r="A2" s="160" t="s">
        <v>46</v>
      </c>
      <c r="B2" s="160"/>
    </row>
    <row r="3" spans="1:2" x14ac:dyDescent="0.3">
      <c r="A3" s="3"/>
      <c r="B3" s="3"/>
    </row>
    <row r="4" spans="1:2" ht="18" x14ac:dyDescent="0.35">
      <c r="A4" s="162" t="s">
        <v>0</v>
      </c>
      <c r="B4" s="163"/>
    </row>
    <row r="5" spans="1:2" x14ac:dyDescent="0.3">
      <c r="A5" s="8" t="s">
        <v>1</v>
      </c>
      <c r="B5" s="5"/>
    </row>
    <row r="6" spans="1:2" x14ac:dyDescent="0.3">
      <c r="A6" s="8" t="s">
        <v>2</v>
      </c>
      <c r="B6" s="5"/>
    </row>
    <row r="7" spans="1:2" x14ac:dyDescent="0.3">
      <c r="A7" s="8" t="s">
        <v>3</v>
      </c>
      <c r="B7" s="5"/>
    </row>
    <row r="8" spans="1:2" ht="15" thickBot="1" x14ac:dyDescent="0.35">
      <c r="A8" s="9" t="s">
        <v>4</v>
      </c>
      <c r="B8" s="7"/>
    </row>
    <row r="9" spans="1:2" ht="15" thickTop="1" x14ac:dyDescent="0.3">
      <c r="A9" s="4"/>
      <c r="B9" s="4"/>
    </row>
    <row r="10" spans="1:2" ht="18" x14ac:dyDescent="0.35">
      <c r="A10" s="164" t="s">
        <v>5</v>
      </c>
      <c r="B10" s="163"/>
    </row>
    <row r="11" spans="1:2" x14ac:dyDescent="0.3">
      <c r="A11" s="8" t="s">
        <v>6</v>
      </c>
      <c r="B11" s="5"/>
    </row>
    <row r="12" spans="1:2" x14ac:dyDescent="0.3">
      <c r="A12" s="8" t="s">
        <v>7</v>
      </c>
      <c r="B12" s="5"/>
    </row>
    <row r="13" spans="1:2" x14ac:dyDescent="0.3">
      <c r="A13" s="8" t="s">
        <v>8</v>
      </c>
      <c r="B13" s="5"/>
    </row>
    <row r="14" spans="1:2" x14ac:dyDescent="0.3">
      <c r="A14" s="8" t="s">
        <v>9</v>
      </c>
      <c r="B14" s="5"/>
    </row>
    <row r="15" spans="1:2" x14ac:dyDescent="0.3">
      <c r="A15" s="8" t="s">
        <v>10</v>
      </c>
      <c r="B15" s="5"/>
    </row>
    <row r="16" spans="1:2" x14ac:dyDescent="0.3">
      <c r="A16" s="8" t="s">
        <v>11</v>
      </c>
      <c r="B16" s="5"/>
    </row>
    <row r="17" spans="1:2" x14ac:dyDescent="0.3">
      <c r="A17" s="8" t="s">
        <v>12</v>
      </c>
      <c r="B17" s="5"/>
    </row>
    <row r="18" spans="1:2" x14ac:dyDescent="0.3">
      <c r="A18" s="8" t="s">
        <v>13</v>
      </c>
      <c r="B18" s="5"/>
    </row>
    <row r="19" spans="1:2" x14ac:dyDescent="0.3">
      <c r="A19" s="8" t="s">
        <v>14</v>
      </c>
      <c r="B19" s="5"/>
    </row>
    <row r="20" spans="1:2" x14ac:dyDescent="0.3">
      <c r="A20" s="8" t="s">
        <v>15</v>
      </c>
      <c r="B20" s="5"/>
    </row>
    <row r="21" spans="1:2" x14ac:dyDescent="0.3">
      <c r="A21" s="8" t="s">
        <v>16</v>
      </c>
      <c r="B21" s="5"/>
    </row>
    <row r="22" spans="1:2" x14ac:dyDescent="0.3">
      <c r="A22" s="8" t="s">
        <v>17</v>
      </c>
      <c r="B22" s="5"/>
    </row>
    <row r="23" spans="1:2" x14ac:dyDescent="0.3">
      <c r="A23" s="8" t="s">
        <v>18</v>
      </c>
      <c r="B23" s="5"/>
    </row>
    <row r="24" spans="1:2" x14ac:dyDescent="0.3">
      <c r="A24" s="10" t="s">
        <v>19</v>
      </c>
      <c r="B24" s="6"/>
    </row>
    <row r="25" spans="1:2" x14ac:dyDescent="0.3">
      <c r="A25" s="8" t="s">
        <v>47</v>
      </c>
      <c r="B25" s="5"/>
    </row>
    <row r="26" spans="1:2" ht="15" thickBot="1" x14ac:dyDescent="0.35">
      <c r="A26" s="9" t="s">
        <v>48</v>
      </c>
      <c r="B26" s="7"/>
    </row>
    <row r="27" spans="1:2" ht="15" thickTop="1" x14ac:dyDescent="0.3"/>
    <row r="28" spans="1:2" ht="18" x14ac:dyDescent="0.35">
      <c r="A28" s="164" t="s">
        <v>20</v>
      </c>
      <c r="B28" s="163"/>
    </row>
    <row r="29" spans="1:2" x14ac:dyDescent="0.3">
      <c r="A29" s="8" t="s">
        <v>21</v>
      </c>
      <c r="B29" s="11"/>
    </row>
    <row r="30" spans="1:2" x14ac:dyDescent="0.3">
      <c r="A30" s="8" t="s">
        <v>22</v>
      </c>
      <c r="B30" s="11"/>
    </row>
    <row r="31" spans="1:2" x14ac:dyDescent="0.3">
      <c r="A31" s="8" t="s">
        <v>23</v>
      </c>
      <c r="B31" s="11"/>
    </row>
    <row r="32" spans="1:2" x14ac:dyDescent="0.3">
      <c r="A32" s="8" t="s">
        <v>24</v>
      </c>
      <c r="B32" s="11"/>
    </row>
    <row r="33" spans="1:2" x14ac:dyDescent="0.3">
      <c r="A33" s="8" t="s">
        <v>25</v>
      </c>
      <c r="B33" s="11"/>
    </row>
    <row r="34" spans="1:2" x14ac:dyDescent="0.3">
      <c r="A34" s="8" t="s">
        <v>26</v>
      </c>
      <c r="B34" s="11"/>
    </row>
    <row r="35" spans="1:2" x14ac:dyDescent="0.3">
      <c r="A35" s="8" t="s">
        <v>27</v>
      </c>
      <c r="B35" s="11"/>
    </row>
    <row r="36" spans="1:2" x14ac:dyDescent="0.3">
      <c r="A36" s="12"/>
      <c r="B36" s="12"/>
    </row>
    <row r="37" spans="1:2" x14ac:dyDescent="0.3">
      <c r="A37" s="161" t="s">
        <v>28</v>
      </c>
      <c r="B37" s="161"/>
    </row>
    <row r="38" spans="1:2" x14ac:dyDescent="0.3">
      <c r="A38" s="20" t="s">
        <v>35</v>
      </c>
      <c r="B38" s="13"/>
    </row>
    <row r="39" spans="1:2" x14ac:dyDescent="0.3">
      <c r="A39" s="19" t="s">
        <v>36</v>
      </c>
      <c r="B39" s="14"/>
    </row>
    <row r="40" spans="1:2" x14ac:dyDescent="0.3">
      <c r="A40" s="19" t="s">
        <v>37</v>
      </c>
      <c r="B40" s="14"/>
    </row>
    <row r="41" spans="1:2" x14ac:dyDescent="0.3">
      <c r="A41" s="19" t="s">
        <v>38</v>
      </c>
      <c r="B41" s="14"/>
    </row>
    <row r="42" spans="1:2" x14ac:dyDescent="0.3">
      <c r="A42" s="21" t="s">
        <v>39</v>
      </c>
      <c r="B42" s="14"/>
    </row>
    <row r="43" spans="1:2" x14ac:dyDescent="0.3">
      <c r="A43" s="19" t="s">
        <v>40</v>
      </c>
      <c r="B43" s="14"/>
    </row>
    <row r="44" spans="1:2" x14ac:dyDescent="0.3">
      <c r="A44" s="19" t="s">
        <v>41</v>
      </c>
      <c r="B44" s="14"/>
    </row>
    <row r="45" spans="1:2" x14ac:dyDescent="0.3">
      <c r="A45" s="15" t="s">
        <v>45</v>
      </c>
      <c r="B45" s="14">
        <f>SUM(B38:B44)</f>
        <v>0</v>
      </c>
    </row>
    <row r="46" spans="1:2" x14ac:dyDescent="0.3">
      <c r="A46" s="16"/>
      <c r="B46" s="12"/>
    </row>
    <row r="47" spans="1:2" x14ac:dyDescent="0.3">
      <c r="A47" s="161" t="s">
        <v>29</v>
      </c>
      <c r="B47" s="161"/>
    </row>
    <row r="48" spans="1:2" x14ac:dyDescent="0.3">
      <c r="A48" s="19" t="s">
        <v>35</v>
      </c>
      <c r="B48" s="14"/>
    </row>
    <row r="49" spans="1:3" x14ac:dyDescent="0.3">
      <c r="A49" s="19" t="s">
        <v>36</v>
      </c>
      <c r="B49" s="14"/>
    </row>
    <row r="50" spans="1:3" x14ac:dyDescent="0.3">
      <c r="A50" s="19" t="s">
        <v>37</v>
      </c>
      <c r="B50" s="14"/>
    </row>
    <row r="51" spans="1:3" x14ac:dyDescent="0.3">
      <c r="A51" s="19" t="s">
        <v>38</v>
      </c>
      <c r="B51" s="14"/>
    </row>
    <row r="52" spans="1:3" x14ac:dyDescent="0.3">
      <c r="A52" s="19" t="s">
        <v>39</v>
      </c>
      <c r="B52" s="14"/>
    </row>
    <row r="53" spans="1:3" x14ac:dyDescent="0.3">
      <c r="A53" s="19" t="s">
        <v>40</v>
      </c>
      <c r="B53" s="14"/>
    </row>
    <row r="54" spans="1:3" x14ac:dyDescent="0.3">
      <c r="A54" s="19" t="s">
        <v>41</v>
      </c>
      <c r="B54" s="14"/>
    </row>
    <row r="55" spans="1:3" x14ac:dyDescent="0.3">
      <c r="A55" s="15" t="s">
        <v>45</v>
      </c>
      <c r="B55" s="14">
        <f>SUM(B48:B54)</f>
        <v>0</v>
      </c>
    </row>
    <row r="56" spans="1:3" x14ac:dyDescent="0.3">
      <c r="A56" s="16"/>
      <c r="B56" s="12"/>
    </row>
    <row r="57" spans="1:3" x14ac:dyDescent="0.3">
      <c r="A57" s="8" t="s">
        <v>30</v>
      </c>
      <c r="B57" s="14"/>
    </row>
    <row r="58" spans="1:3" x14ac:dyDescent="0.3">
      <c r="A58" s="8" t="s">
        <v>31</v>
      </c>
      <c r="B58" s="14"/>
    </row>
    <row r="59" spans="1:3" x14ac:dyDescent="0.3">
      <c r="A59" s="8" t="s">
        <v>32</v>
      </c>
      <c r="B59" s="14"/>
    </row>
    <row r="60" spans="1:3" ht="15" thickBot="1" x14ac:dyDescent="0.35">
      <c r="A60" s="9" t="s">
        <v>33</v>
      </c>
      <c r="B60" s="17"/>
    </row>
    <row r="61" spans="1:3" ht="15" thickTop="1" x14ac:dyDescent="0.3"/>
    <row r="62" spans="1:3" ht="18" x14ac:dyDescent="0.35">
      <c r="A62" s="166" t="s">
        <v>34</v>
      </c>
      <c r="B62" s="166"/>
    </row>
    <row r="63" spans="1:3" x14ac:dyDescent="0.3">
      <c r="A63" s="18" t="s">
        <v>52</v>
      </c>
      <c r="B63" s="24" t="s">
        <v>53</v>
      </c>
    </row>
    <row r="64" spans="1:3" x14ac:dyDescent="0.3">
      <c r="A64" s="25" t="s">
        <v>35</v>
      </c>
      <c r="B64" s="23"/>
      <c r="C64" s="22"/>
    </row>
    <row r="65" spans="1:3" x14ac:dyDescent="0.3">
      <c r="A65" s="25" t="s">
        <v>36</v>
      </c>
      <c r="B65" s="23"/>
      <c r="C65" s="22"/>
    </row>
    <row r="66" spans="1:3" x14ac:dyDescent="0.3">
      <c r="A66" s="25" t="s">
        <v>37</v>
      </c>
      <c r="B66" s="23"/>
      <c r="C66" s="22"/>
    </row>
    <row r="67" spans="1:3" x14ac:dyDescent="0.3">
      <c r="A67" s="25" t="s">
        <v>38</v>
      </c>
      <c r="B67" s="23"/>
      <c r="C67" s="22"/>
    </row>
    <row r="68" spans="1:3" x14ac:dyDescent="0.3">
      <c r="A68" s="25" t="s">
        <v>39</v>
      </c>
      <c r="B68" s="23"/>
      <c r="C68" s="22"/>
    </row>
    <row r="69" spans="1:3" x14ac:dyDescent="0.3">
      <c r="A69" s="25" t="s">
        <v>40</v>
      </c>
      <c r="B69" s="23"/>
      <c r="C69" s="22"/>
    </row>
    <row r="70" spans="1:3" x14ac:dyDescent="0.3">
      <c r="A70" s="26" t="s">
        <v>41</v>
      </c>
      <c r="B70" s="23"/>
      <c r="C70" s="22"/>
    </row>
    <row r="71" spans="1:3" ht="15" thickBot="1" x14ac:dyDescent="0.35">
      <c r="A71" s="167" t="s">
        <v>45</v>
      </c>
      <c r="B71" s="167"/>
      <c r="C71" s="1">
        <f>SUM(C64,C65,C66,C67,C68,C69,C70)</f>
        <v>0</v>
      </c>
    </row>
    <row r="72" spans="1:3" ht="15" thickTop="1" x14ac:dyDescent="0.3">
      <c r="A72" s="12"/>
    </row>
    <row r="73" spans="1:3" x14ac:dyDescent="0.3">
      <c r="A73" s="27" t="s">
        <v>50</v>
      </c>
      <c r="B73" s="24" t="s">
        <v>53</v>
      </c>
    </row>
    <row r="74" spans="1:3" x14ac:dyDescent="0.3">
      <c r="A74" s="28" t="s">
        <v>35</v>
      </c>
      <c r="B74" s="23"/>
      <c r="C74" s="22"/>
    </row>
    <row r="75" spans="1:3" x14ac:dyDescent="0.3">
      <c r="A75" s="28" t="s">
        <v>36</v>
      </c>
      <c r="B75" s="23"/>
      <c r="C75" s="22"/>
    </row>
    <row r="76" spans="1:3" x14ac:dyDescent="0.3">
      <c r="A76" s="28" t="s">
        <v>37</v>
      </c>
      <c r="B76" s="23"/>
      <c r="C76" s="22"/>
    </row>
    <row r="77" spans="1:3" x14ac:dyDescent="0.3">
      <c r="A77" s="28" t="s">
        <v>38</v>
      </c>
      <c r="B77" s="23"/>
      <c r="C77" s="22"/>
    </row>
    <row r="78" spans="1:3" x14ac:dyDescent="0.3">
      <c r="A78" s="28" t="s">
        <v>39</v>
      </c>
      <c r="B78" s="23"/>
      <c r="C78" s="22"/>
    </row>
    <row r="79" spans="1:3" x14ac:dyDescent="0.3">
      <c r="A79" s="28" t="s">
        <v>40</v>
      </c>
      <c r="B79" s="23"/>
      <c r="C79" s="22"/>
    </row>
    <row r="80" spans="1:3" x14ac:dyDescent="0.3">
      <c r="A80" s="28" t="s">
        <v>41</v>
      </c>
      <c r="B80" s="23"/>
      <c r="C80" s="22"/>
    </row>
    <row r="81" spans="1:3" ht="15" thickBot="1" x14ac:dyDescent="0.35">
      <c r="A81" s="167" t="s">
        <v>45</v>
      </c>
      <c r="B81" s="167"/>
      <c r="C81" s="1">
        <f>SUM(C74,C75,C76,C77,C78,C79,C80)</f>
        <v>0</v>
      </c>
    </row>
    <row r="82" spans="1:3" ht="15" thickTop="1" x14ac:dyDescent="0.3">
      <c r="A82" s="12"/>
    </row>
    <row r="83" spans="1:3" x14ac:dyDescent="0.3">
      <c r="A83" s="27" t="s">
        <v>51</v>
      </c>
      <c r="B83" s="24" t="s">
        <v>53</v>
      </c>
    </row>
    <row r="84" spans="1:3" x14ac:dyDescent="0.3">
      <c r="A84" s="19" t="s">
        <v>35</v>
      </c>
      <c r="B84" s="23"/>
      <c r="C84" s="22"/>
    </row>
    <row r="85" spans="1:3" x14ac:dyDescent="0.3">
      <c r="A85" s="19" t="s">
        <v>36</v>
      </c>
      <c r="B85" s="23"/>
      <c r="C85" s="22"/>
    </row>
    <row r="86" spans="1:3" x14ac:dyDescent="0.3">
      <c r="A86" s="19" t="s">
        <v>37</v>
      </c>
      <c r="B86" s="23"/>
      <c r="C86" s="22"/>
    </row>
    <row r="87" spans="1:3" x14ac:dyDescent="0.3">
      <c r="A87" s="19" t="s">
        <v>38</v>
      </c>
      <c r="B87" s="23"/>
      <c r="C87" s="22"/>
    </row>
    <row r="88" spans="1:3" x14ac:dyDescent="0.3">
      <c r="A88" s="19" t="s">
        <v>39</v>
      </c>
      <c r="B88" s="23"/>
      <c r="C88" s="22"/>
    </row>
    <row r="89" spans="1:3" x14ac:dyDescent="0.3">
      <c r="A89" s="19" t="s">
        <v>40</v>
      </c>
      <c r="B89" s="23"/>
      <c r="C89" s="22"/>
    </row>
    <row r="90" spans="1:3" x14ac:dyDescent="0.3">
      <c r="A90" s="19" t="s">
        <v>41</v>
      </c>
      <c r="B90" s="23"/>
      <c r="C90" s="22"/>
    </row>
    <row r="91" spans="1:3" ht="15" thickBot="1" x14ac:dyDescent="0.35">
      <c r="A91" s="167" t="s">
        <v>45</v>
      </c>
      <c r="B91" s="167"/>
      <c r="C91" s="1">
        <f>SUM(C84,C85,C86,C87,C88,C89,C90)</f>
        <v>0</v>
      </c>
    </row>
    <row r="92" spans="1:3" ht="15" thickTop="1" x14ac:dyDescent="0.3"/>
    <row r="93" spans="1:3" x14ac:dyDescent="0.3">
      <c r="B93" s="157" t="s">
        <v>141</v>
      </c>
      <c r="C93" s="158">
        <f>C81+C91</f>
        <v>0</v>
      </c>
    </row>
    <row r="94" spans="1:3" x14ac:dyDescent="0.3">
      <c r="B94" s="157" t="s">
        <v>142</v>
      </c>
      <c r="C94" s="158">
        <f>C93+C71</f>
        <v>0</v>
      </c>
    </row>
    <row r="95" spans="1:3" x14ac:dyDescent="0.3">
      <c r="C95" s="30"/>
    </row>
    <row r="96" spans="1:3" ht="18" x14ac:dyDescent="0.35">
      <c r="A96" s="164" t="s">
        <v>42</v>
      </c>
      <c r="B96" s="164"/>
    </row>
    <row r="97" spans="1:3" x14ac:dyDescent="0.3">
      <c r="A97" t="s">
        <v>43</v>
      </c>
      <c r="B97" s="165"/>
      <c r="C97" s="165"/>
    </row>
    <row r="98" spans="1:3" x14ac:dyDescent="0.3">
      <c r="B98" s="165"/>
      <c r="C98" s="165"/>
    </row>
    <row r="99" spans="1:3" x14ac:dyDescent="0.3">
      <c r="A99" s="2" t="s">
        <v>44</v>
      </c>
    </row>
    <row r="100" spans="1:3" x14ac:dyDescent="0.3">
      <c r="A100" s="31" t="s">
        <v>49</v>
      </c>
    </row>
  </sheetData>
  <mergeCells count="13">
    <mergeCell ref="B97:C98"/>
    <mergeCell ref="A62:B62"/>
    <mergeCell ref="A96:B96"/>
    <mergeCell ref="A71:B71"/>
    <mergeCell ref="A81:B81"/>
    <mergeCell ref="A91:B91"/>
    <mergeCell ref="A1:B1"/>
    <mergeCell ref="A2:B2"/>
    <mergeCell ref="A37:B37"/>
    <mergeCell ref="A47:B47"/>
    <mergeCell ref="A4:B4"/>
    <mergeCell ref="A10:B10"/>
    <mergeCell ref="A28:B28"/>
  </mergeCells>
  <dataValidations count="1">
    <dataValidation type="list" showDropDown="1" showInputMessage="1" showErrorMessage="1" sqref="B59" xr:uid="{00000000-0002-0000-0000-000000000000}">
      <formula1>"Yes,No"</formula1>
    </dataValidation>
  </dataValidations>
  <hyperlinks>
    <hyperlink ref="A100" r:id="rId1" xr:uid="{70C424F5-BCB2-404E-8AB9-D50E8EEC9629}"/>
  </hyperlinks>
  <pageMargins left="0.75" right="0.75" top="1" bottom="1" header="0.5" footer="0.5"/>
  <pageSetup scale="7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406F-E0B5-4ABC-8C2B-B51F9F802919}">
  <sheetPr>
    <pageSetUpPr fitToPage="1"/>
  </sheetPr>
  <dimension ref="A1:N123"/>
  <sheetViews>
    <sheetView topLeftCell="A3" workbookViewId="0">
      <selection activeCell="C36" sqref="C36"/>
    </sheetView>
  </sheetViews>
  <sheetFormatPr defaultRowHeight="14.4" x14ac:dyDescent="0.3"/>
  <cols>
    <col min="1" max="1" width="27.33203125" customWidth="1"/>
    <col min="2" max="2" width="46.44140625" customWidth="1"/>
    <col min="3" max="3" width="29.88671875" customWidth="1"/>
    <col min="4" max="4" width="20.44140625" customWidth="1"/>
    <col min="5" max="5" width="22.44140625" customWidth="1"/>
    <col min="6" max="6" width="22.88671875" customWidth="1"/>
    <col min="7" max="7" width="17.5546875" customWidth="1"/>
    <col min="8" max="8" width="17.109375" customWidth="1"/>
    <col min="9" max="9" width="8.44140625" bestFit="1" customWidth="1"/>
    <col min="10" max="14" width="9.109375" customWidth="1"/>
  </cols>
  <sheetData>
    <row r="1" spans="1:14" ht="47.25" customHeight="1" x14ac:dyDescent="0.3">
      <c r="A1" s="168" t="s">
        <v>54</v>
      </c>
      <c r="B1" s="168"/>
      <c r="C1" s="168"/>
      <c r="D1" s="168"/>
      <c r="E1" s="168"/>
      <c r="F1" s="168"/>
      <c r="G1" s="168"/>
      <c r="H1" s="168"/>
      <c r="I1" s="32"/>
      <c r="J1" s="33"/>
      <c r="K1" s="33"/>
      <c r="L1" s="33"/>
      <c r="M1" s="33"/>
      <c r="N1" s="33"/>
    </row>
    <row r="2" spans="1:14" ht="27.6" thickBot="1" x14ac:dyDescent="0.35">
      <c r="A2" s="34" t="s">
        <v>55</v>
      </c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7.6" thickBot="1" x14ac:dyDescent="0.35">
      <c r="A3" s="37"/>
      <c r="B3" s="38" t="s">
        <v>56</v>
      </c>
      <c r="C3" s="39" t="s">
        <v>57</v>
      </c>
      <c r="D3" s="40" t="s">
        <v>58</v>
      </c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27" x14ac:dyDescent="0.3">
      <c r="A4" s="41"/>
      <c r="B4" s="42" t="s">
        <v>59</v>
      </c>
      <c r="C4" s="43" t="s">
        <v>60</v>
      </c>
      <c r="D4" s="44" t="s">
        <v>61</v>
      </c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51.75" customHeight="1" x14ac:dyDescent="0.3">
      <c r="A5" s="45" t="s">
        <v>62</v>
      </c>
      <c r="B5" s="46">
        <v>20</v>
      </c>
      <c r="C5" s="47" t="s">
        <v>63</v>
      </c>
      <c r="D5" s="48" t="s">
        <v>61</v>
      </c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27" x14ac:dyDescent="0.3">
      <c r="A6" s="49" t="s">
        <v>64</v>
      </c>
      <c r="B6" s="50" t="s">
        <v>65</v>
      </c>
      <c r="C6" s="51">
        <v>750000</v>
      </c>
      <c r="D6" s="52" t="s">
        <v>61</v>
      </c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43.2" x14ac:dyDescent="0.3">
      <c r="A7" s="45" t="s">
        <v>66</v>
      </c>
      <c r="B7" s="53" t="s">
        <v>67</v>
      </c>
      <c r="C7" s="54"/>
      <c r="D7" s="55" t="s">
        <v>61</v>
      </c>
      <c r="E7" s="56" t="s">
        <v>68</v>
      </c>
      <c r="F7" s="36"/>
      <c r="G7" s="57" t="s">
        <v>61</v>
      </c>
      <c r="H7" s="36"/>
      <c r="I7" s="36"/>
      <c r="J7" s="36"/>
      <c r="K7" s="36"/>
      <c r="L7" s="36"/>
      <c r="M7" s="36"/>
      <c r="N7" s="36"/>
    </row>
    <row r="8" spans="1:14" ht="27" x14ac:dyDescent="0.3">
      <c r="A8" s="49" t="s">
        <v>69</v>
      </c>
      <c r="B8" s="58" t="s">
        <v>70</v>
      </c>
      <c r="C8" s="59"/>
      <c r="D8" s="48" t="s">
        <v>61</v>
      </c>
      <c r="E8" s="12" t="s">
        <v>61</v>
      </c>
      <c r="F8" s="36"/>
      <c r="G8" s="36"/>
      <c r="H8" s="36"/>
      <c r="I8" s="36"/>
      <c r="J8" s="36"/>
      <c r="K8" s="36"/>
      <c r="L8" s="36"/>
      <c r="M8" s="36"/>
      <c r="N8" s="36"/>
    </row>
    <row r="9" spans="1:14" ht="87.75" customHeight="1" thickBot="1" x14ac:dyDescent="0.35">
      <c r="A9" s="60" t="s">
        <v>71</v>
      </c>
      <c r="B9" s="61" t="s">
        <v>72</v>
      </c>
      <c r="C9" s="62"/>
      <c r="D9" s="63" t="s">
        <v>61</v>
      </c>
      <c r="E9" s="12"/>
      <c r="F9" s="36"/>
      <c r="G9" s="36"/>
      <c r="H9" s="36"/>
      <c r="I9" s="36"/>
      <c r="J9" s="36"/>
      <c r="K9" s="36"/>
      <c r="L9" s="36"/>
      <c r="M9" s="36"/>
      <c r="N9" s="36"/>
    </row>
    <row r="10" spans="1:14" ht="27.6" thickBot="1" x14ac:dyDescent="0.35">
      <c r="A10" s="6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27.6" thickBot="1" x14ac:dyDescent="0.35">
      <c r="A11" s="65" t="s">
        <v>61</v>
      </c>
      <c r="B11" s="38" t="s">
        <v>73</v>
      </c>
      <c r="C11" s="66"/>
      <c r="D11" s="67" t="s">
        <v>74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5.6" x14ac:dyDescent="0.3">
      <c r="A12" s="68" t="s">
        <v>75</v>
      </c>
      <c r="B12" s="69" t="s">
        <v>76</v>
      </c>
      <c r="C12" s="70" t="s">
        <v>77</v>
      </c>
      <c r="D12" s="67"/>
    </row>
    <row r="13" spans="1:14" ht="15.6" x14ac:dyDescent="0.3">
      <c r="A13" s="71" t="s">
        <v>62</v>
      </c>
      <c r="B13" s="72" t="s">
        <v>78</v>
      </c>
      <c r="C13" s="73">
        <v>10</v>
      </c>
      <c r="D13" s="74"/>
      <c r="E13" s="75"/>
    </row>
    <row r="14" spans="1:14" ht="15.6" x14ac:dyDescent="0.3">
      <c r="A14" s="76"/>
      <c r="B14" s="77" t="s">
        <v>79</v>
      </c>
      <c r="C14" s="78">
        <v>15</v>
      </c>
      <c r="D14" s="79">
        <v>0</v>
      </c>
      <c r="E14" s="75"/>
    </row>
    <row r="15" spans="1:14" ht="15.6" x14ac:dyDescent="0.3">
      <c r="A15" s="71"/>
      <c r="B15" s="72" t="s">
        <v>80</v>
      </c>
      <c r="C15" s="73">
        <v>25</v>
      </c>
      <c r="D15" s="74"/>
      <c r="E15" s="75"/>
    </row>
    <row r="16" spans="1:14" ht="15.6" x14ac:dyDescent="0.3">
      <c r="A16" s="76"/>
      <c r="B16" s="77"/>
      <c r="C16" s="78"/>
      <c r="D16" s="74"/>
      <c r="E16" s="75"/>
    </row>
    <row r="17" spans="1:10" ht="15.6" x14ac:dyDescent="0.3">
      <c r="A17" s="71" t="s">
        <v>64</v>
      </c>
      <c r="B17" s="72" t="s">
        <v>81</v>
      </c>
      <c r="C17" s="73">
        <v>10</v>
      </c>
      <c r="D17" s="74"/>
      <c r="E17" s="75"/>
      <c r="H17" s="80"/>
      <c r="I17" s="80"/>
      <c r="J17" s="80"/>
    </row>
    <row r="18" spans="1:10" ht="15.6" x14ac:dyDescent="0.3">
      <c r="A18" s="76"/>
      <c r="B18" s="77" t="s">
        <v>82</v>
      </c>
      <c r="C18" s="78">
        <v>15</v>
      </c>
      <c r="D18" s="79">
        <v>0</v>
      </c>
      <c r="E18" s="75"/>
      <c r="G18" s="29"/>
      <c r="H18" s="3"/>
      <c r="I18" s="81"/>
      <c r="J18" s="3"/>
    </row>
    <row r="19" spans="1:10" ht="15.6" x14ac:dyDescent="0.3">
      <c r="A19" s="71"/>
      <c r="B19" s="72" t="s">
        <v>83</v>
      </c>
      <c r="C19" s="73">
        <v>25</v>
      </c>
      <c r="D19" s="74"/>
      <c r="E19" s="75"/>
      <c r="G19" s="29"/>
      <c r="H19" s="3"/>
      <c r="I19" s="81"/>
      <c r="J19" s="3"/>
    </row>
    <row r="20" spans="1:10" ht="15.6" x14ac:dyDescent="0.3">
      <c r="A20" s="76"/>
      <c r="B20" s="77" t="s">
        <v>84</v>
      </c>
      <c r="C20" s="78"/>
      <c r="D20" s="74"/>
      <c r="E20" s="75"/>
      <c r="G20" s="29"/>
      <c r="H20" s="3"/>
      <c r="I20" s="81"/>
      <c r="J20" s="3"/>
    </row>
    <row r="21" spans="1:10" ht="15.6" x14ac:dyDescent="0.3">
      <c r="A21" s="71"/>
      <c r="B21" s="72"/>
      <c r="C21" s="73"/>
      <c r="D21" s="74"/>
      <c r="E21" s="75"/>
    </row>
    <row r="22" spans="1:10" ht="15.6" x14ac:dyDescent="0.3">
      <c r="A22" s="76" t="s">
        <v>66</v>
      </c>
      <c r="B22" s="82" t="s">
        <v>85</v>
      </c>
      <c r="C22" s="78"/>
      <c r="D22" s="74"/>
      <c r="E22" s="75"/>
    </row>
    <row r="23" spans="1:10" ht="15.6" x14ac:dyDescent="0.3">
      <c r="A23" s="71"/>
      <c r="B23" s="72" t="s">
        <v>86</v>
      </c>
      <c r="C23" s="73">
        <v>15</v>
      </c>
      <c r="D23" s="74"/>
      <c r="E23" s="75"/>
    </row>
    <row r="24" spans="1:10" ht="15.6" x14ac:dyDescent="0.3">
      <c r="A24" s="76"/>
      <c r="B24" s="77" t="s">
        <v>87</v>
      </c>
      <c r="C24" s="78">
        <v>25</v>
      </c>
      <c r="D24" s="79">
        <v>0</v>
      </c>
      <c r="E24" s="75"/>
    </row>
    <row r="25" spans="1:10" ht="15.6" x14ac:dyDescent="0.3">
      <c r="A25" s="71"/>
      <c r="B25" s="72" t="s">
        <v>88</v>
      </c>
      <c r="C25" s="73">
        <v>35</v>
      </c>
      <c r="D25" s="74"/>
      <c r="E25" s="75"/>
    </row>
    <row r="26" spans="1:10" ht="15.6" x14ac:dyDescent="0.3">
      <c r="A26" s="76"/>
      <c r="B26" s="77"/>
      <c r="C26" s="78"/>
      <c r="D26" s="74"/>
      <c r="E26" s="75"/>
    </row>
    <row r="27" spans="1:10" ht="31.2" x14ac:dyDescent="0.3">
      <c r="A27" s="71" t="s">
        <v>57</v>
      </c>
      <c r="B27" s="83" t="s">
        <v>89</v>
      </c>
      <c r="C27" s="73">
        <v>10</v>
      </c>
      <c r="D27" s="79">
        <v>0</v>
      </c>
      <c r="E27" s="75"/>
    </row>
    <row r="28" spans="1:10" x14ac:dyDescent="0.3">
      <c r="A28" s="84"/>
      <c r="B28" s="85"/>
      <c r="C28" s="86"/>
      <c r="D28" s="74"/>
    </row>
    <row r="29" spans="1:10" ht="58.2" thickBot="1" x14ac:dyDescent="0.35">
      <c r="A29" s="87" t="s">
        <v>90</v>
      </c>
      <c r="B29" s="88" t="s">
        <v>91</v>
      </c>
      <c r="C29" s="89" t="s">
        <v>92</v>
      </c>
      <c r="D29" s="90">
        <v>0</v>
      </c>
    </row>
    <row r="30" spans="1:10" ht="15" thickBot="1" x14ac:dyDescent="0.35">
      <c r="A30" s="169"/>
      <c r="B30" s="170"/>
      <c r="C30" s="91">
        <f t="shared" ref="C30" si="0">SUM(C13:C29)</f>
        <v>185</v>
      </c>
      <c r="D30" s="91">
        <f>SUM(D13:D29)</f>
        <v>0</v>
      </c>
      <c r="E30" s="29" t="s">
        <v>93</v>
      </c>
    </row>
    <row r="31" spans="1:10" ht="15" thickBot="1" x14ac:dyDescent="0.35">
      <c r="A31" s="92"/>
      <c r="B31" s="93"/>
      <c r="C31" s="93"/>
    </row>
    <row r="32" spans="1:10" ht="14.25" customHeight="1" x14ac:dyDescent="0.3">
      <c r="A32" s="94"/>
      <c r="B32" s="95" t="s">
        <v>94</v>
      </c>
      <c r="C32" s="96" t="s">
        <v>57</v>
      </c>
    </row>
    <row r="33" spans="1:14" ht="43.8" thickBot="1" x14ac:dyDescent="0.35">
      <c r="A33" s="97" t="s">
        <v>95</v>
      </c>
      <c r="B33" s="98" t="s">
        <v>96</v>
      </c>
      <c r="C33" s="99" t="s">
        <v>97</v>
      </c>
    </row>
    <row r="35" spans="1:14" ht="20.399999999999999" x14ac:dyDescent="0.3">
      <c r="A35" s="100" t="s">
        <v>98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</row>
    <row r="36" spans="1:14" ht="21" thickBot="1" x14ac:dyDescent="0.4">
      <c r="A36" s="101"/>
      <c r="D36" s="102" t="s">
        <v>99</v>
      </c>
      <c r="E36" s="103"/>
      <c r="F36" s="103"/>
      <c r="G36" s="103"/>
      <c r="I36" s="100"/>
    </row>
    <row r="37" spans="1:14" ht="19.2" x14ac:dyDescent="0.3">
      <c r="A37" s="104" t="s">
        <v>100</v>
      </c>
      <c r="D37" s="105"/>
      <c r="E37" s="106" t="s">
        <v>77</v>
      </c>
      <c r="F37" s="106" t="s">
        <v>101</v>
      </c>
      <c r="G37" s="107" t="s">
        <v>102</v>
      </c>
    </row>
    <row r="38" spans="1:14" ht="19.2" x14ac:dyDescent="0.3">
      <c r="A38" s="104" t="s">
        <v>103</v>
      </c>
      <c r="D38" s="108" t="s">
        <v>104</v>
      </c>
      <c r="E38" s="109" t="s">
        <v>105</v>
      </c>
      <c r="F38" s="110">
        <v>0.8</v>
      </c>
      <c r="G38" s="111" t="s">
        <v>106</v>
      </c>
    </row>
    <row r="39" spans="1:14" ht="19.2" x14ac:dyDescent="0.3">
      <c r="A39" s="104" t="s">
        <v>107</v>
      </c>
      <c r="D39" s="112" t="s">
        <v>108</v>
      </c>
      <c r="E39" s="113" t="s">
        <v>109</v>
      </c>
      <c r="F39" s="114">
        <v>0.8</v>
      </c>
      <c r="G39" s="115" t="s">
        <v>110</v>
      </c>
      <c r="H39" s="29"/>
    </row>
    <row r="40" spans="1:14" ht="19.8" thickBot="1" x14ac:dyDescent="0.35">
      <c r="A40" s="104" t="s">
        <v>111</v>
      </c>
      <c r="D40" s="116" t="s">
        <v>112</v>
      </c>
      <c r="E40" s="117" t="s">
        <v>113</v>
      </c>
      <c r="F40" s="118">
        <v>0.8</v>
      </c>
      <c r="G40" s="119" t="s">
        <v>114</v>
      </c>
    </row>
    <row r="41" spans="1:14" ht="19.2" x14ac:dyDescent="0.3">
      <c r="A41" s="104" t="s">
        <v>115</v>
      </c>
    </row>
    <row r="42" spans="1:14" ht="19.2" x14ac:dyDescent="0.3">
      <c r="A42" s="104" t="s">
        <v>116</v>
      </c>
    </row>
    <row r="43" spans="1:14" ht="19.2" x14ac:dyDescent="0.3">
      <c r="A43" s="104" t="s">
        <v>117</v>
      </c>
    </row>
    <row r="44" spans="1:14" ht="19.2" x14ac:dyDescent="0.3">
      <c r="A44" s="104" t="s">
        <v>118</v>
      </c>
    </row>
    <row r="45" spans="1:14" ht="20.399999999999999" x14ac:dyDescent="0.3">
      <c r="A45" s="104" t="s">
        <v>119</v>
      </c>
    </row>
    <row r="48" spans="1:14" ht="15.6" x14ac:dyDescent="0.3">
      <c r="A48" s="120" t="s">
        <v>120</v>
      </c>
      <c r="B48" s="120"/>
      <c r="C48" s="120"/>
      <c r="D48" s="121"/>
      <c r="E48" s="122"/>
      <c r="F48" s="122"/>
      <c r="G48" s="123"/>
    </row>
    <row r="49" spans="1:8" x14ac:dyDescent="0.3">
      <c r="A49" s="122"/>
      <c r="B49" s="122"/>
      <c r="C49" s="122"/>
      <c r="D49" s="122"/>
      <c r="E49" s="122"/>
      <c r="F49" s="122"/>
      <c r="G49" s="123"/>
    </row>
    <row r="50" spans="1:8" x14ac:dyDescent="0.3">
      <c r="A50" s="124"/>
      <c r="B50" s="125" t="s">
        <v>35</v>
      </c>
      <c r="C50" s="125" t="s">
        <v>36</v>
      </c>
      <c r="D50" s="125" t="s">
        <v>37</v>
      </c>
      <c r="E50" s="125" t="s">
        <v>38</v>
      </c>
      <c r="F50" s="125" t="s">
        <v>39</v>
      </c>
      <c r="G50" s="125" t="s">
        <v>40</v>
      </c>
      <c r="H50" s="125" t="s">
        <v>41</v>
      </c>
    </row>
    <row r="51" spans="1:8" x14ac:dyDescent="0.3">
      <c r="A51" s="126" t="s">
        <v>121</v>
      </c>
      <c r="B51" s="127">
        <f>'Project Intake Form'!C74+'Project Intake Form'!C84</f>
        <v>0</v>
      </c>
      <c r="C51" s="127">
        <f>'Project Intake Form'!C75+'Project Intake Form'!C85</f>
        <v>0</v>
      </c>
      <c r="D51" s="127">
        <f>'Project Intake Form'!C76+'Project Intake Form'!C86</f>
        <v>0</v>
      </c>
      <c r="E51" s="127">
        <f>'Project Intake Form'!C77+'Project Intake Form'!C87</f>
        <v>0</v>
      </c>
      <c r="F51" s="127">
        <f>'Project Intake Form'!C78+'Project Intake Form'!C88</f>
        <v>0</v>
      </c>
      <c r="G51" s="127">
        <f>'Project Intake Form'!C79+'Project Intake Form'!C89</f>
        <v>0</v>
      </c>
      <c r="H51" s="127">
        <f>'Project Intake Form'!C80+'Project Intake Form'!C90</f>
        <v>0</v>
      </c>
    </row>
    <row r="52" spans="1:8" x14ac:dyDescent="0.3">
      <c r="A52" s="128"/>
      <c r="B52" s="129"/>
      <c r="C52" s="129"/>
      <c r="D52" s="129"/>
      <c r="E52" s="129"/>
      <c r="F52" s="129"/>
      <c r="G52" s="129"/>
      <c r="H52" s="129"/>
    </row>
    <row r="53" spans="1:8" x14ac:dyDescent="0.3">
      <c r="A53" s="126" t="s">
        <v>122</v>
      </c>
      <c r="B53" s="127">
        <f>B51</f>
        <v>0</v>
      </c>
      <c r="C53" s="127">
        <f t="shared" ref="C53:H53" si="1">B53+C51</f>
        <v>0</v>
      </c>
      <c r="D53" s="127">
        <f t="shared" si="1"/>
        <v>0</v>
      </c>
      <c r="E53" s="127">
        <f t="shared" si="1"/>
        <v>0</v>
      </c>
      <c r="F53" s="127">
        <f t="shared" si="1"/>
        <v>0</v>
      </c>
      <c r="G53" s="127">
        <f t="shared" si="1"/>
        <v>0</v>
      </c>
      <c r="H53" s="127">
        <f t="shared" si="1"/>
        <v>0</v>
      </c>
    </row>
    <row r="54" spans="1:8" x14ac:dyDescent="0.3">
      <c r="A54" s="128"/>
      <c r="B54" s="129"/>
      <c r="C54" s="129"/>
      <c r="D54" s="129"/>
      <c r="E54" s="129"/>
      <c r="F54" s="129"/>
      <c r="G54" s="129"/>
      <c r="H54" s="129"/>
    </row>
    <row r="55" spans="1:8" x14ac:dyDescent="0.3">
      <c r="A55" s="126" t="s">
        <v>123</v>
      </c>
      <c r="B55" s="130">
        <f t="shared" ref="B55:H55" si="2">SUM(B53/100*0.41)</f>
        <v>0</v>
      </c>
      <c r="C55" s="130">
        <f t="shared" si="2"/>
        <v>0</v>
      </c>
      <c r="D55" s="130">
        <f t="shared" si="2"/>
        <v>0</v>
      </c>
      <c r="E55" s="130">
        <f t="shared" si="2"/>
        <v>0</v>
      </c>
      <c r="F55" s="130">
        <f t="shared" si="2"/>
        <v>0</v>
      </c>
      <c r="G55" s="130">
        <f t="shared" si="2"/>
        <v>0</v>
      </c>
      <c r="H55" s="130">
        <f t="shared" si="2"/>
        <v>0</v>
      </c>
    </row>
    <row r="56" spans="1:8" x14ac:dyDescent="0.3">
      <c r="A56" s="128"/>
      <c r="B56" s="129"/>
      <c r="C56" s="129"/>
      <c r="D56" s="129"/>
      <c r="E56" s="129"/>
      <c r="F56" s="129"/>
      <c r="G56" s="129"/>
      <c r="H56" s="129"/>
    </row>
    <row r="57" spans="1:8" x14ac:dyDescent="0.3">
      <c r="A57" s="126" t="s">
        <v>124</v>
      </c>
      <c r="B57" s="127">
        <f t="shared" ref="B57:H57" si="3">SUM(B55*0.8)</f>
        <v>0</v>
      </c>
      <c r="C57" s="127">
        <f t="shared" si="3"/>
        <v>0</v>
      </c>
      <c r="D57" s="127">
        <f t="shared" si="3"/>
        <v>0</v>
      </c>
      <c r="E57" s="127">
        <f t="shared" si="3"/>
        <v>0</v>
      </c>
      <c r="F57" s="127">
        <f t="shared" si="3"/>
        <v>0</v>
      </c>
      <c r="G57" s="127">
        <f t="shared" si="3"/>
        <v>0</v>
      </c>
      <c r="H57" s="127">
        <f t="shared" si="3"/>
        <v>0</v>
      </c>
    </row>
    <row r="58" spans="1:8" x14ac:dyDescent="0.3">
      <c r="A58" s="129"/>
      <c r="B58" s="129"/>
      <c r="C58" s="129"/>
      <c r="D58" s="129"/>
      <c r="E58" s="129"/>
      <c r="F58" s="129"/>
      <c r="G58" s="129"/>
      <c r="H58" s="129"/>
    </row>
    <row r="59" spans="1:8" x14ac:dyDescent="0.3">
      <c r="A59" s="126" t="s">
        <v>125</v>
      </c>
      <c r="B59" s="127">
        <f t="shared" ref="B59:H59" si="4">SUM(B55-B57)</f>
        <v>0</v>
      </c>
      <c r="C59" s="127">
        <f t="shared" si="4"/>
        <v>0</v>
      </c>
      <c r="D59" s="127">
        <f t="shared" si="4"/>
        <v>0</v>
      </c>
      <c r="E59" s="127">
        <f t="shared" si="4"/>
        <v>0</v>
      </c>
      <c r="F59" s="127">
        <f t="shared" si="4"/>
        <v>0</v>
      </c>
      <c r="G59" s="127">
        <f t="shared" si="4"/>
        <v>0</v>
      </c>
      <c r="H59" s="127">
        <f t="shared" si="4"/>
        <v>0</v>
      </c>
    </row>
    <row r="60" spans="1:8" x14ac:dyDescent="0.3">
      <c r="A60" s="131"/>
      <c r="B60" s="122"/>
      <c r="C60" s="122"/>
      <c r="D60" s="122"/>
      <c r="E60" s="122"/>
      <c r="F60" s="128"/>
      <c r="G60" s="128"/>
      <c r="H60" s="128"/>
    </row>
    <row r="61" spans="1:8" x14ac:dyDescent="0.3">
      <c r="A61" s="132" t="s">
        <v>126</v>
      </c>
      <c r="B61" s="122"/>
      <c r="C61" s="122"/>
      <c r="D61" s="122"/>
      <c r="E61" s="123"/>
      <c r="F61" s="126" t="s">
        <v>127</v>
      </c>
      <c r="G61" s="133" t="s">
        <v>128</v>
      </c>
      <c r="H61" s="126">
        <f>SUM(B55:H55)</f>
        <v>0</v>
      </c>
    </row>
    <row r="62" spans="1:8" ht="15" thickBot="1" x14ac:dyDescent="0.35">
      <c r="A62" s="132" t="s">
        <v>129</v>
      </c>
      <c r="B62" s="132"/>
      <c r="C62" s="132"/>
      <c r="D62" s="134"/>
      <c r="E62" s="123"/>
      <c r="F62" s="128"/>
      <c r="G62" s="128"/>
      <c r="H62" s="135"/>
    </row>
    <row r="63" spans="1:8" ht="15" thickBot="1" x14ac:dyDescent="0.35">
      <c r="A63" s="132" t="s">
        <v>130</v>
      </c>
      <c r="B63" s="132"/>
      <c r="C63" s="132"/>
      <c r="D63" s="134"/>
      <c r="E63" s="123"/>
      <c r="F63" s="126" t="s">
        <v>131</v>
      </c>
      <c r="G63" s="136" t="s">
        <v>128</v>
      </c>
      <c r="H63" s="137">
        <f>SUM(B57:H57)</f>
        <v>0</v>
      </c>
    </row>
    <row r="64" spans="1:8" x14ac:dyDescent="0.3">
      <c r="A64" s="132" t="s">
        <v>132</v>
      </c>
      <c r="B64" s="132"/>
      <c r="C64" s="132"/>
      <c r="D64" s="134"/>
      <c r="E64" s="123"/>
      <c r="F64" s="128"/>
      <c r="G64" s="128"/>
      <c r="H64" s="138"/>
    </row>
    <row r="65" spans="1:8" x14ac:dyDescent="0.3">
      <c r="B65" s="132"/>
      <c r="C65" s="132"/>
      <c r="D65" s="122"/>
      <c r="E65" s="123"/>
      <c r="F65" s="126" t="s">
        <v>133</v>
      </c>
      <c r="G65" s="133" t="s">
        <v>128</v>
      </c>
      <c r="H65" s="126">
        <f>SUM(H61-H63)</f>
        <v>0</v>
      </c>
    </row>
    <row r="66" spans="1:8" ht="15.6" x14ac:dyDescent="0.3">
      <c r="A66" s="120" t="s">
        <v>134</v>
      </c>
      <c r="B66" s="121"/>
      <c r="C66" s="122"/>
      <c r="D66" s="122"/>
      <c r="E66" s="122"/>
      <c r="F66" s="122"/>
      <c r="G66" s="122"/>
      <c r="H66" s="123"/>
    </row>
    <row r="67" spans="1:8" x14ac:dyDescent="0.3">
      <c r="A67" s="122"/>
      <c r="B67" s="122"/>
      <c r="C67" s="122"/>
      <c r="D67" s="122"/>
      <c r="E67" s="122"/>
      <c r="F67" s="122"/>
      <c r="G67" s="122"/>
      <c r="H67" s="123"/>
    </row>
    <row r="68" spans="1:8" x14ac:dyDescent="0.3">
      <c r="A68" s="124"/>
      <c r="B68" s="125" t="s">
        <v>35</v>
      </c>
      <c r="C68" s="125" t="s">
        <v>36</v>
      </c>
      <c r="D68" s="125" t="s">
        <v>37</v>
      </c>
      <c r="E68" s="125" t="s">
        <v>38</v>
      </c>
      <c r="F68" s="125" t="s">
        <v>39</v>
      </c>
      <c r="G68" s="125" t="s">
        <v>40</v>
      </c>
      <c r="H68" s="125" t="s">
        <v>41</v>
      </c>
    </row>
    <row r="69" spans="1:8" x14ac:dyDescent="0.3">
      <c r="A69" s="126" t="s">
        <v>121</v>
      </c>
      <c r="B69" s="127">
        <f>'Project Intake Form'!C74+'Project Intake Form'!C84</f>
        <v>0</v>
      </c>
      <c r="C69" s="127">
        <f>'Project Intake Form'!C75+'Project Intake Form'!C85</f>
        <v>0</v>
      </c>
      <c r="D69" s="127">
        <f>'Project Intake Form'!C76+'Project Intake Form'!C86</f>
        <v>0</v>
      </c>
      <c r="E69" s="127">
        <f>'Project Intake Form'!C77+'Project Intake Form'!C87</f>
        <v>0</v>
      </c>
      <c r="F69" s="127">
        <f>'Project Intake Form'!C78+'Project Intake Form'!C88</f>
        <v>0</v>
      </c>
      <c r="G69" s="127">
        <f>'Project Intake Form'!C79+'Project Intake Form'!C89</f>
        <v>0</v>
      </c>
      <c r="H69" s="127">
        <f>'Project Intake Form'!C80+'Project Intake Form'!C90</f>
        <v>0</v>
      </c>
    </row>
    <row r="70" spans="1:8" x14ac:dyDescent="0.3">
      <c r="A70" s="128"/>
      <c r="B70" s="129"/>
      <c r="C70" s="129"/>
      <c r="D70" s="129"/>
      <c r="E70" s="129"/>
      <c r="F70" s="129"/>
      <c r="G70" s="129"/>
      <c r="H70" s="129"/>
    </row>
    <row r="71" spans="1:8" x14ac:dyDescent="0.3">
      <c r="A71" s="126" t="s">
        <v>135</v>
      </c>
      <c r="B71" s="127">
        <f>B69</f>
        <v>0</v>
      </c>
      <c r="C71" s="127">
        <f t="shared" ref="C71:H71" si="5">B71+C69</f>
        <v>0</v>
      </c>
      <c r="D71" s="127">
        <f t="shared" si="5"/>
        <v>0</v>
      </c>
      <c r="E71" s="127">
        <f t="shared" si="5"/>
        <v>0</v>
      </c>
      <c r="F71" s="127">
        <f t="shared" si="5"/>
        <v>0</v>
      </c>
      <c r="G71" s="127">
        <f t="shared" si="5"/>
        <v>0</v>
      </c>
      <c r="H71" s="127">
        <f t="shared" si="5"/>
        <v>0</v>
      </c>
    </row>
    <row r="72" spans="1:8" x14ac:dyDescent="0.3">
      <c r="A72" s="128"/>
      <c r="B72" s="129"/>
      <c r="C72" s="129"/>
      <c r="D72" s="129"/>
      <c r="E72" s="129"/>
      <c r="F72" s="129"/>
      <c r="G72" s="129"/>
      <c r="H72" s="129"/>
    </row>
    <row r="73" spans="1:8" x14ac:dyDescent="0.3">
      <c r="A73" s="126" t="s">
        <v>136</v>
      </c>
      <c r="B73" s="130">
        <f t="shared" ref="B73:H73" si="6">SUM(B71/100*0.46)</f>
        <v>0</v>
      </c>
      <c r="C73" s="130">
        <f t="shared" si="6"/>
        <v>0</v>
      </c>
      <c r="D73" s="130">
        <f t="shared" si="6"/>
        <v>0</v>
      </c>
      <c r="E73" s="130">
        <f t="shared" si="6"/>
        <v>0</v>
      </c>
      <c r="F73" s="130">
        <f t="shared" si="6"/>
        <v>0</v>
      </c>
      <c r="G73" s="130">
        <f t="shared" si="6"/>
        <v>0</v>
      </c>
      <c r="H73" s="130">
        <f t="shared" si="6"/>
        <v>0</v>
      </c>
    </row>
    <row r="74" spans="1:8" x14ac:dyDescent="0.3">
      <c r="A74" s="128"/>
      <c r="B74" s="129"/>
      <c r="C74" s="129"/>
      <c r="D74" s="129"/>
      <c r="E74" s="129"/>
      <c r="F74" s="129"/>
      <c r="G74" s="129"/>
      <c r="H74" s="129"/>
    </row>
    <row r="75" spans="1:8" x14ac:dyDescent="0.3">
      <c r="A75" s="126" t="s">
        <v>124</v>
      </c>
      <c r="B75" s="127">
        <f>SUM(B73*0.8)</f>
        <v>0</v>
      </c>
      <c r="C75" s="127">
        <f>SUM(C73*0.8)</f>
        <v>0</v>
      </c>
      <c r="D75" s="127">
        <f>SUM(D73*0.8)</f>
        <v>0</v>
      </c>
      <c r="E75" s="127">
        <f>SUM(E73*0.8)</f>
        <v>0</v>
      </c>
      <c r="F75" s="127">
        <f t="shared" ref="F75:H75" si="7">SUM(F73*0.8)</f>
        <v>0</v>
      </c>
      <c r="G75" s="127">
        <f t="shared" si="7"/>
        <v>0</v>
      </c>
      <c r="H75" s="127">
        <f t="shared" si="7"/>
        <v>0</v>
      </c>
    </row>
    <row r="76" spans="1:8" x14ac:dyDescent="0.3">
      <c r="A76" s="129"/>
      <c r="B76" s="129"/>
      <c r="C76" s="129"/>
      <c r="D76" s="129"/>
      <c r="E76" s="129"/>
      <c r="F76" s="129"/>
      <c r="G76" s="129"/>
      <c r="H76" s="129"/>
    </row>
    <row r="77" spans="1:8" x14ac:dyDescent="0.3">
      <c r="A77" s="126" t="s">
        <v>125</v>
      </c>
      <c r="B77" s="127">
        <f t="shared" ref="B77:H77" si="8">SUM(B73-B75)</f>
        <v>0</v>
      </c>
      <c r="C77" s="127">
        <f t="shared" si="8"/>
        <v>0</v>
      </c>
      <c r="D77" s="127">
        <f t="shared" si="8"/>
        <v>0</v>
      </c>
      <c r="E77" s="127">
        <f t="shared" si="8"/>
        <v>0</v>
      </c>
      <c r="F77" s="127">
        <f t="shared" si="8"/>
        <v>0</v>
      </c>
      <c r="G77" s="127">
        <f t="shared" si="8"/>
        <v>0</v>
      </c>
      <c r="H77" s="127">
        <f t="shared" si="8"/>
        <v>0</v>
      </c>
    </row>
    <row r="78" spans="1:8" x14ac:dyDescent="0.3">
      <c r="A78" s="131"/>
      <c r="B78" s="122"/>
      <c r="C78" s="122"/>
      <c r="D78" s="122"/>
      <c r="E78" s="122"/>
      <c r="F78" s="128"/>
      <c r="G78" s="128"/>
      <c r="H78" s="128"/>
    </row>
    <row r="79" spans="1:8" x14ac:dyDescent="0.3">
      <c r="A79" s="132" t="s">
        <v>126</v>
      </c>
      <c r="B79" s="122"/>
      <c r="C79" s="122"/>
      <c r="D79" s="122"/>
      <c r="E79" s="123"/>
      <c r="F79" s="126" t="s">
        <v>127</v>
      </c>
      <c r="G79" s="133" t="s">
        <v>128</v>
      </c>
      <c r="H79" s="126">
        <f>SUM(B73:H73)</f>
        <v>0</v>
      </c>
    </row>
    <row r="80" spans="1:8" ht="15" thickBot="1" x14ac:dyDescent="0.35">
      <c r="A80" s="132" t="s">
        <v>129</v>
      </c>
      <c r="B80" s="132"/>
      <c r="C80" s="132"/>
      <c r="D80" s="134"/>
      <c r="E80" s="123"/>
      <c r="F80" s="128"/>
      <c r="G80" s="128"/>
      <c r="H80" s="135"/>
    </row>
    <row r="81" spans="1:10" ht="15" thickBot="1" x14ac:dyDescent="0.35">
      <c r="A81" s="132" t="s">
        <v>130</v>
      </c>
      <c r="B81" s="132"/>
      <c r="C81" s="132"/>
      <c r="D81" s="134"/>
      <c r="E81" s="123"/>
      <c r="F81" s="126" t="s">
        <v>131</v>
      </c>
      <c r="G81" s="136" t="s">
        <v>128</v>
      </c>
      <c r="H81" s="137">
        <f>SUM(B75:H75)</f>
        <v>0</v>
      </c>
    </row>
    <row r="82" spans="1:10" x14ac:dyDescent="0.3">
      <c r="A82" s="132" t="s">
        <v>132</v>
      </c>
      <c r="B82" s="132"/>
      <c r="C82" s="132"/>
      <c r="D82" s="134"/>
      <c r="E82" s="123"/>
      <c r="F82" s="128"/>
      <c r="G82" s="128"/>
      <c r="H82" s="138"/>
    </row>
    <row r="83" spans="1:10" x14ac:dyDescent="0.3">
      <c r="B83" s="132"/>
      <c r="C83" s="132"/>
      <c r="D83" s="122"/>
      <c r="E83" s="123"/>
      <c r="F83" s="126" t="s">
        <v>133</v>
      </c>
      <c r="G83" s="133" t="s">
        <v>128</v>
      </c>
      <c r="H83" s="126">
        <f>SUM(H79-H81)</f>
        <v>0</v>
      </c>
    </row>
    <row r="84" spans="1:10" ht="15.6" x14ac:dyDescent="0.3">
      <c r="A84" s="120" t="s">
        <v>137</v>
      </c>
      <c r="B84" s="121"/>
      <c r="C84" s="122"/>
      <c r="D84" s="122"/>
      <c r="E84" s="122"/>
      <c r="F84" s="122"/>
      <c r="G84" s="122"/>
      <c r="H84" s="123"/>
      <c r="J84" t="s">
        <v>61</v>
      </c>
    </row>
    <row r="85" spans="1:10" x14ac:dyDescent="0.3">
      <c r="A85" s="122"/>
      <c r="B85" s="122"/>
      <c r="C85" s="122"/>
      <c r="D85" s="122"/>
      <c r="E85" s="122"/>
      <c r="F85" s="122"/>
      <c r="G85" s="122"/>
      <c r="H85" s="123"/>
    </row>
    <row r="86" spans="1:10" x14ac:dyDescent="0.3">
      <c r="A86" s="124"/>
      <c r="B86" s="125" t="s">
        <v>35</v>
      </c>
      <c r="C86" s="125" t="s">
        <v>36</v>
      </c>
      <c r="D86" s="125" t="s">
        <v>37</v>
      </c>
      <c r="E86" s="125" t="s">
        <v>38</v>
      </c>
      <c r="F86" s="125" t="s">
        <v>39</v>
      </c>
      <c r="G86" s="125" t="s">
        <v>40</v>
      </c>
      <c r="H86" s="125" t="s">
        <v>41</v>
      </c>
      <c r="I86" s="139" t="s">
        <v>61</v>
      </c>
      <c r="J86" s="139" t="s">
        <v>61</v>
      </c>
    </row>
    <row r="87" spans="1:10" x14ac:dyDescent="0.3">
      <c r="A87" s="126" t="s">
        <v>121</v>
      </c>
      <c r="B87" s="127">
        <f>'Project Intake Form'!C74+'Project Intake Form'!C84</f>
        <v>0</v>
      </c>
      <c r="C87" s="127">
        <f>'Project Intake Form'!C75+'Project Intake Form'!C85</f>
        <v>0</v>
      </c>
      <c r="D87" s="127">
        <f>'Project Intake Form'!C76+'Project Intake Form'!C86</f>
        <v>0</v>
      </c>
      <c r="E87" s="127">
        <f>'Project Intake Form'!C77+'Project Intake Form'!C87</f>
        <v>0</v>
      </c>
      <c r="F87" s="127">
        <f>'Project Intake Form'!C78+'Project Intake Form'!C88</f>
        <v>0</v>
      </c>
      <c r="G87" s="127">
        <f>'Project Intake Form'!C79+'Project Intake Form'!C89</f>
        <v>0</v>
      </c>
      <c r="H87" s="127">
        <f>'Project Intake Form'!C80+'Project Intake Form'!C90</f>
        <v>0</v>
      </c>
    </row>
    <row r="88" spans="1:10" x14ac:dyDescent="0.3">
      <c r="A88" s="128"/>
      <c r="B88" s="129"/>
      <c r="C88" s="129"/>
      <c r="D88" s="129"/>
      <c r="E88" s="129"/>
      <c r="F88" s="129"/>
      <c r="G88" s="129"/>
      <c r="H88" s="129"/>
    </row>
    <row r="89" spans="1:10" x14ac:dyDescent="0.3">
      <c r="A89" s="126" t="s">
        <v>135</v>
      </c>
      <c r="B89" s="127">
        <f>B87</f>
        <v>0</v>
      </c>
      <c r="C89" s="127">
        <f t="shared" ref="C89:H89" si="9">B89+C87</f>
        <v>0</v>
      </c>
      <c r="D89" s="127">
        <f t="shared" si="9"/>
        <v>0</v>
      </c>
      <c r="E89" s="127">
        <f t="shared" si="9"/>
        <v>0</v>
      </c>
      <c r="F89" s="127">
        <f t="shared" si="9"/>
        <v>0</v>
      </c>
      <c r="G89" s="127">
        <f t="shared" si="9"/>
        <v>0</v>
      </c>
      <c r="H89" s="127">
        <f t="shared" si="9"/>
        <v>0</v>
      </c>
    </row>
    <row r="90" spans="1:10" x14ac:dyDescent="0.3">
      <c r="A90" s="128"/>
      <c r="B90" s="129"/>
      <c r="C90" s="129"/>
      <c r="D90" s="129"/>
      <c r="E90" s="129"/>
      <c r="F90" s="129"/>
      <c r="G90" s="129"/>
      <c r="H90" s="129"/>
    </row>
    <row r="91" spans="1:10" x14ac:dyDescent="0.3">
      <c r="A91" s="126" t="s">
        <v>138</v>
      </c>
      <c r="B91" s="130">
        <f t="shared" ref="B91:H91" si="10">SUM(B89/100*0.42)</f>
        <v>0</v>
      </c>
      <c r="C91" s="130">
        <f t="shared" si="10"/>
        <v>0</v>
      </c>
      <c r="D91" s="130">
        <f t="shared" si="10"/>
        <v>0</v>
      </c>
      <c r="E91" s="130">
        <f t="shared" si="10"/>
        <v>0</v>
      </c>
      <c r="F91" s="130">
        <f t="shared" si="10"/>
        <v>0</v>
      </c>
      <c r="G91" s="130">
        <f t="shared" si="10"/>
        <v>0</v>
      </c>
      <c r="H91" s="130">
        <f t="shared" si="10"/>
        <v>0</v>
      </c>
    </row>
    <row r="92" spans="1:10" x14ac:dyDescent="0.3">
      <c r="A92" s="128"/>
      <c r="B92" s="129"/>
      <c r="C92" s="129"/>
      <c r="D92" s="129"/>
      <c r="E92" s="129"/>
      <c r="F92" s="129"/>
      <c r="G92" s="129"/>
      <c r="H92" s="129"/>
    </row>
    <row r="93" spans="1:10" x14ac:dyDescent="0.3">
      <c r="A93" s="126" t="s">
        <v>124</v>
      </c>
      <c r="B93" s="127">
        <f>SUM(B91*0.8)</f>
        <v>0</v>
      </c>
      <c r="C93" s="127">
        <f>SUM(C91*0.8)</f>
        <v>0</v>
      </c>
      <c r="D93" s="127">
        <f>SUM(D91*0.8)</f>
        <v>0</v>
      </c>
      <c r="E93" s="127">
        <f>SUM(E91*0.8)</f>
        <v>0</v>
      </c>
      <c r="F93" s="127">
        <f t="shared" ref="F93:H93" si="11">SUM(F91*0.8)</f>
        <v>0</v>
      </c>
      <c r="G93" s="127">
        <f t="shared" si="11"/>
        <v>0</v>
      </c>
      <c r="H93" s="127">
        <f t="shared" si="11"/>
        <v>0</v>
      </c>
    </row>
    <row r="94" spans="1:10" x14ac:dyDescent="0.3">
      <c r="A94" s="129"/>
      <c r="B94" s="129"/>
      <c r="C94" s="129"/>
      <c r="D94" s="129"/>
      <c r="E94" s="129"/>
      <c r="F94" s="129"/>
      <c r="G94" s="129"/>
      <c r="H94" s="129"/>
    </row>
    <row r="95" spans="1:10" x14ac:dyDescent="0.3">
      <c r="A95" s="126" t="s">
        <v>139</v>
      </c>
      <c r="B95" s="127">
        <f t="shared" ref="B95:H95" si="12">SUM(B91-B93)</f>
        <v>0</v>
      </c>
      <c r="C95" s="127">
        <f t="shared" si="12"/>
        <v>0</v>
      </c>
      <c r="D95" s="127">
        <f t="shared" si="12"/>
        <v>0</v>
      </c>
      <c r="E95" s="127">
        <f t="shared" si="12"/>
        <v>0</v>
      </c>
      <c r="F95" s="127">
        <f t="shared" si="12"/>
        <v>0</v>
      </c>
      <c r="G95" s="127">
        <f t="shared" si="12"/>
        <v>0</v>
      </c>
      <c r="H95" s="127">
        <f t="shared" si="12"/>
        <v>0</v>
      </c>
    </row>
    <row r="96" spans="1:10" x14ac:dyDescent="0.3">
      <c r="A96" s="131"/>
      <c r="B96" s="122"/>
      <c r="C96" s="122"/>
      <c r="D96" s="122"/>
      <c r="E96" s="122"/>
      <c r="F96" s="128"/>
      <c r="G96" s="128"/>
      <c r="H96" s="128"/>
    </row>
    <row r="97" spans="1:9" x14ac:dyDescent="0.3">
      <c r="A97" s="132" t="s">
        <v>126</v>
      </c>
      <c r="B97" s="122"/>
      <c r="C97" s="122"/>
      <c r="D97" s="122"/>
      <c r="E97" s="123"/>
      <c r="F97" s="126" t="s">
        <v>127</v>
      </c>
      <c r="G97" s="133" t="s">
        <v>128</v>
      </c>
      <c r="H97" s="126">
        <f>SUM(B91:H91)</f>
        <v>0</v>
      </c>
    </row>
    <row r="98" spans="1:9" ht="15" thickBot="1" x14ac:dyDescent="0.35">
      <c r="A98" s="132" t="s">
        <v>129</v>
      </c>
      <c r="B98" s="132"/>
      <c r="C98" s="132"/>
      <c r="D98" s="134"/>
      <c r="E98" s="123"/>
      <c r="F98" s="128"/>
      <c r="G98" s="128"/>
      <c r="H98" s="135"/>
    </row>
    <row r="99" spans="1:9" ht="15" thickBot="1" x14ac:dyDescent="0.35">
      <c r="A99" s="132" t="s">
        <v>130</v>
      </c>
      <c r="B99" s="132"/>
      <c r="C99" s="132"/>
      <c r="D99" s="134"/>
      <c r="E99" s="123"/>
      <c r="F99" s="126" t="s">
        <v>131</v>
      </c>
      <c r="G99" s="136" t="s">
        <v>128</v>
      </c>
      <c r="H99" s="137">
        <f>SUM(B93:H93)</f>
        <v>0</v>
      </c>
    </row>
    <row r="100" spans="1:9" x14ac:dyDescent="0.3">
      <c r="A100" s="132" t="s">
        <v>132</v>
      </c>
      <c r="B100" s="132"/>
      <c r="C100" s="132"/>
      <c r="D100" s="134"/>
      <c r="E100" s="123"/>
      <c r="F100" s="128"/>
      <c r="G100" s="128"/>
      <c r="H100" s="138"/>
    </row>
    <row r="101" spans="1:9" x14ac:dyDescent="0.3">
      <c r="B101" s="132"/>
      <c r="C101" s="132"/>
      <c r="D101" s="122"/>
      <c r="E101" s="123"/>
      <c r="F101" s="126" t="s">
        <v>133</v>
      </c>
      <c r="G101" s="133" t="s">
        <v>128</v>
      </c>
      <c r="H101" s="126">
        <f>SUM(H97-H99)</f>
        <v>0</v>
      </c>
    </row>
    <row r="102" spans="1:9" ht="15" thickBot="1" x14ac:dyDescent="0.35">
      <c r="A102" s="140" t="s">
        <v>61</v>
      </c>
      <c r="B102" s="140"/>
      <c r="C102" s="140"/>
    </row>
    <row r="103" spans="1:9" ht="16.2" thickBot="1" x14ac:dyDescent="0.35">
      <c r="A103" s="140" t="s">
        <v>61</v>
      </c>
      <c r="F103" s="141" t="s">
        <v>140</v>
      </c>
      <c r="G103" s="142" t="s">
        <v>128</v>
      </c>
      <c r="H103" s="143">
        <f>H99+H81+H63</f>
        <v>0</v>
      </c>
      <c r="I103" s="4"/>
    </row>
    <row r="104" spans="1:9" ht="16.2" thickTop="1" x14ac:dyDescent="0.3">
      <c r="B104" s="139" t="s">
        <v>61</v>
      </c>
      <c r="C104" s="139" t="s">
        <v>61</v>
      </c>
      <c r="D104" s="139" t="s">
        <v>61</v>
      </c>
      <c r="E104" s="139" t="s">
        <v>61</v>
      </c>
      <c r="F104" s="144" t="s">
        <v>61</v>
      </c>
      <c r="G104" s="145" t="s">
        <v>61</v>
      </c>
    </row>
    <row r="105" spans="1:9" ht="15.6" x14ac:dyDescent="0.3">
      <c r="G105" s="146" t="s">
        <v>61</v>
      </c>
    </row>
    <row r="106" spans="1:9" ht="15.6" x14ac:dyDescent="0.3">
      <c r="A106" s="147"/>
      <c r="B106" s="148"/>
      <c r="C106" s="149"/>
      <c r="D106" s="149"/>
      <c r="E106" s="149"/>
      <c r="F106" s="149"/>
    </row>
    <row r="107" spans="1:9" x14ac:dyDescent="0.3">
      <c r="A107" s="149"/>
      <c r="B107" s="150"/>
      <c r="C107" s="150"/>
      <c r="D107" s="150"/>
      <c r="E107" s="150"/>
      <c r="F107" s="150"/>
    </row>
    <row r="108" spans="1:9" x14ac:dyDescent="0.3">
      <c r="A108" s="151"/>
      <c r="B108" s="152"/>
      <c r="C108" s="152"/>
      <c r="D108" s="152"/>
      <c r="E108" s="152"/>
      <c r="F108" s="152"/>
    </row>
    <row r="109" spans="1:9" x14ac:dyDescent="0.3">
      <c r="A109" s="151"/>
      <c r="B109" s="149"/>
      <c r="C109" s="149"/>
      <c r="D109" s="149"/>
      <c r="E109" s="149"/>
      <c r="F109" s="149"/>
    </row>
    <row r="110" spans="1:9" x14ac:dyDescent="0.3">
      <c r="A110" s="151"/>
      <c r="B110" s="153"/>
      <c r="C110" s="153"/>
      <c r="D110" s="153"/>
      <c r="E110" s="153"/>
      <c r="F110" s="153"/>
    </row>
    <row r="111" spans="1:9" x14ac:dyDescent="0.3">
      <c r="A111" s="151"/>
      <c r="B111" s="149"/>
      <c r="C111" s="149"/>
      <c r="D111" s="149"/>
      <c r="E111" s="149"/>
      <c r="F111" s="149"/>
    </row>
    <row r="112" spans="1:9" x14ac:dyDescent="0.3">
      <c r="A112" s="151"/>
      <c r="B112" s="154"/>
      <c r="C112" s="154"/>
      <c r="D112" s="154"/>
      <c r="E112" s="154"/>
      <c r="F112" s="154"/>
    </row>
    <row r="113" spans="1:6" x14ac:dyDescent="0.3">
      <c r="A113" s="149"/>
      <c r="B113" s="149"/>
      <c r="C113" s="149"/>
      <c r="D113" s="149"/>
      <c r="E113" s="149"/>
      <c r="F113" s="149"/>
    </row>
    <row r="114" spans="1:6" x14ac:dyDescent="0.3">
      <c r="A114" s="151"/>
      <c r="B114" s="154"/>
      <c r="C114" s="154"/>
      <c r="D114" s="154"/>
      <c r="E114" s="154"/>
      <c r="F114" s="154"/>
    </row>
    <row r="115" spans="1:6" x14ac:dyDescent="0.3">
      <c r="A115" s="149"/>
      <c r="B115" s="149"/>
      <c r="C115" s="149"/>
      <c r="D115" s="149"/>
      <c r="E115" s="151"/>
      <c r="F115" s="155"/>
    </row>
    <row r="116" spans="1:6" x14ac:dyDescent="0.3">
      <c r="A116" s="139"/>
      <c r="B116" s="139"/>
      <c r="C116" s="139"/>
      <c r="D116" s="156"/>
      <c r="E116" s="151"/>
      <c r="F116" s="151"/>
    </row>
    <row r="117" spans="1:6" x14ac:dyDescent="0.3">
      <c r="A117" s="139"/>
      <c r="B117" s="139"/>
      <c r="C117" s="139"/>
      <c r="D117" s="156"/>
      <c r="E117" s="151"/>
      <c r="F117" s="155"/>
    </row>
    <row r="118" spans="1:6" x14ac:dyDescent="0.3">
      <c r="A118" s="139"/>
      <c r="B118" s="139"/>
      <c r="C118" s="139"/>
      <c r="D118" s="156"/>
      <c r="E118" s="151"/>
      <c r="F118" s="151"/>
    </row>
    <row r="119" spans="1:6" x14ac:dyDescent="0.3">
      <c r="A119" s="139"/>
      <c r="B119" s="139"/>
      <c r="C119" s="139"/>
      <c r="D119" s="149"/>
      <c r="E119" s="151"/>
      <c r="F119" s="155"/>
    </row>
    <row r="120" spans="1:6" x14ac:dyDescent="0.3">
      <c r="A120" s="139"/>
      <c r="B120" s="139"/>
      <c r="C120" s="139"/>
    </row>
    <row r="121" spans="1:6" x14ac:dyDescent="0.3">
      <c r="A121" s="139"/>
      <c r="B121" s="139"/>
      <c r="C121" s="139"/>
    </row>
    <row r="122" spans="1:6" x14ac:dyDescent="0.3">
      <c r="A122" s="139" t="s">
        <v>61</v>
      </c>
      <c r="E122" s="149"/>
      <c r="F122" s="149"/>
    </row>
    <row r="123" spans="1:6" x14ac:dyDescent="0.3">
      <c r="A123" s="149"/>
      <c r="B123" s="149"/>
      <c r="C123" s="149"/>
      <c r="D123" s="149"/>
      <c r="E123" s="149"/>
      <c r="F123" s="149"/>
    </row>
  </sheetData>
  <sheetProtection algorithmName="SHA-512" hashValue="i0MwTu1FXL2zCclKej6oxoC0SAeJ2aaFTR/ewLzQs/kHveH6NSVaoqERRvBeCCJuDieRcwffz56ejT0/nbL3ig==" saltValue="PemM7jcaSw5mEJALZYRNCw==" spinCount="100000" sheet="1" objects="1" scenarios="1"/>
  <mergeCells count="2">
    <mergeCell ref="A1:H1"/>
    <mergeCell ref="A30:B30"/>
  </mergeCells>
  <conditionalFormatting sqref="A30 C30:D30">
    <cfRule type="cellIs" dxfId="11" priority="5" operator="between">
      <formula>51</formula>
      <formula>75</formula>
    </cfRule>
    <cfRule type="expression" dxfId="10" priority="6">
      <formula>$E$39</formula>
    </cfRule>
  </conditionalFormatting>
  <conditionalFormatting sqref="D38:G38">
    <cfRule type="expression" dxfId="9" priority="3">
      <formula>AND($D$30&gt;=35,$D$30&lt;=50)</formula>
    </cfRule>
  </conditionalFormatting>
  <conditionalFormatting sqref="D39:G39">
    <cfRule type="expression" dxfId="8" priority="2">
      <formula>AND($D$30&gt;=51,$D$30&lt;=75)</formula>
    </cfRule>
  </conditionalFormatting>
  <conditionalFormatting sqref="D40:G40">
    <cfRule type="expression" dxfId="7" priority="1">
      <formula>AND($D$30&gt;=76,$D$30&lt;=100)</formula>
    </cfRule>
  </conditionalFormatting>
  <conditionalFormatting sqref="H39">
    <cfRule type="cellIs" dxfId="6" priority="4" operator="between">
      <formula>51</formula>
      <formula>75</formula>
    </cfRule>
  </conditionalFormatting>
  <pageMargins left="0.25" right="0.25" top="0.75" bottom="0.75" header="0.3" footer="0.3"/>
  <pageSetup paperSize="3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4555-BF09-4829-8B0E-4539100E8B37}">
  <dimension ref="A1:N123"/>
  <sheetViews>
    <sheetView workbookViewId="0">
      <selection activeCell="B7" sqref="B7"/>
    </sheetView>
  </sheetViews>
  <sheetFormatPr defaultRowHeight="14.4" x14ac:dyDescent="0.3"/>
  <cols>
    <col min="1" max="1" width="27.33203125" customWidth="1"/>
    <col min="2" max="2" width="46.44140625" customWidth="1"/>
    <col min="3" max="3" width="29.88671875" customWidth="1"/>
    <col min="4" max="4" width="20.44140625" customWidth="1"/>
    <col min="5" max="5" width="22.44140625" customWidth="1"/>
    <col min="6" max="6" width="22.88671875" customWidth="1"/>
    <col min="7" max="7" width="17.5546875" customWidth="1"/>
    <col min="8" max="8" width="17.109375" customWidth="1"/>
    <col min="9" max="9" width="8.44140625" bestFit="1" customWidth="1"/>
    <col min="10" max="14" width="9.109375" customWidth="1"/>
  </cols>
  <sheetData>
    <row r="1" spans="1:14" ht="47.25" customHeight="1" x14ac:dyDescent="0.3">
      <c r="A1" s="168" t="s">
        <v>54</v>
      </c>
      <c r="B1" s="168"/>
      <c r="C1" s="168"/>
      <c r="D1" s="168"/>
      <c r="E1" s="168"/>
      <c r="F1" s="168"/>
      <c r="G1" s="168"/>
      <c r="H1" s="168"/>
      <c r="I1" s="32"/>
      <c r="J1" s="33"/>
      <c r="K1" s="33"/>
      <c r="L1" s="33"/>
      <c r="M1" s="33"/>
      <c r="N1" s="33"/>
    </row>
    <row r="2" spans="1:14" ht="27.6" thickBot="1" x14ac:dyDescent="0.35">
      <c r="A2" s="34" t="s">
        <v>55</v>
      </c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7.6" thickBot="1" x14ac:dyDescent="0.35">
      <c r="A3" s="37"/>
      <c r="B3" s="38" t="s">
        <v>56</v>
      </c>
      <c r="C3" s="39" t="s">
        <v>57</v>
      </c>
      <c r="D3" s="40" t="s">
        <v>58</v>
      </c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27" x14ac:dyDescent="0.3">
      <c r="A4" s="41"/>
      <c r="B4" s="42" t="s">
        <v>59</v>
      </c>
      <c r="C4" s="43" t="s">
        <v>60</v>
      </c>
      <c r="D4" s="44" t="s">
        <v>61</v>
      </c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51.75" customHeight="1" x14ac:dyDescent="0.3">
      <c r="A5" s="45" t="s">
        <v>62</v>
      </c>
      <c r="B5" s="46">
        <v>20</v>
      </c>
      <c r="C5" s="47" t="s">
        <v>63</v>
      </c>
      <c r="D5" s="48" t="s">
        <v>61</v>
      </c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27" x14ac:dyDescent="0.3">
      <c r="A6" s="49" t="s">
        <v>64</v>
      </c>
      <c r="B6" s="50" t="s">
        <v>65</v>
      </c>
      <c r="C6" s="51">
        <v>750000</v>
      </c>
      <c r="D6" s="52" t="s">
        <v>61</v>
      </c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43.2" x14ac:dyDescent="0.3">
      <c r="A7" s="45" t="s">
        <v>66</v>
      </c>
      <c r="B7" s="53" t="s">
        <v>67</v>
      </c>
      <c r="C7" s="54"/>
      <c r="D7" s="55" t="s">
        <v>61</v>
      </c>
      <c r="E7" s="56" t="s">
        <v>68</v>
      </c>
      <c r="F7" s="36"/>
      <c r="G7" s="57" t="s">
        <v>61</v>
      </c>
      <c r="H7" s="36"/>
      <c r="I7" s="36"/>
      <c r="J7" s="36"/>
      <c r="K7" s="36"/>
      <c r="L7" s="36"/>
      <c r="M7" s="36"/>
      <c r="N7" s="36"/>
    </row>
    <row r="8" spans="1:14" ht="27" x14ac:dyDescent="0.3">
      <c r="A8" s="49" t="s">
        <v>69</v>
      </c>
      <c r="B8" s="58" t="s">
        <v>70</v>
      </c>
      <c r="C8" s="59"/>
      <c r="D8" s="48" t="s">
        <v>61</v>
      </c>
      <c r="E8" s="12" t="s">
        <v>61</v>
      </c>
      <c r="F8" s="36"/>
      <c r="G8" s="36"/>
      <c r="H8" s="36"/>
      <c r="I8" s="36"/>
      <c r="J8" s="36"/>
      <c r="K8" s="36"/>
      <c r="L8" s="36"/>
      <c r="M8" s="36"/>
      <c r="N8" s="36"/>
    </row>
    <row r="9" spans="1:14" ht="87.75" customHeight="1" thickBot="1" x14ac:dyDescent="0.35">
      <c r="A9" s="60" t="s">
        <v>71</v>
      </c>
      <c r="B9" s="61" t="s">
        <v>72</v>
      </c>
      <c r="C9" s="62"/>
      <c r="D9" s="63" t="s">
        <v>61</v>
      </c>
      <c r="E9" s="12"/>
      <c r="F9" s="36"/>
      <c r="G9" s="36"/>
      <c r="H9" s="36"/>
      <c r="I9" s="36"/>
      <c r="J9" s="36"/>
      <c r="K9" s="36"/>
      <c r="L9" s="36"/>
      <c r="M9" s="36"/>
      <c r="N9" s="36"/>
    </row>
    <row r="10" spans="1:14" ht="27.6" thickBot="1" x14ac:dyDescent="0.35">
      <c r="A10" s="6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27.6" thickBot="1" x14ac:dyDescent="0.35">
      <c r="A11" s="65" t="s">
        <v>61</v>
      </c>
      <c r="B11" s="38" t="s">
        <v>73</v>
      </c>
      <c r="C11" s="66"/>
      <c r="D11" s="67" t="s">
        <v>74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5.6" x14ac:dyDescent="0.3">
      <c r="A12" s="68" t="s">
        <v>75</v>
      </c>
      <c r="B12" s="69" t="s">
        <v>76</v>
      </c>
      <c r="C12" s="70" t="s">
        <v>77</v>
      </c>
      <c r="D12" s="67"/>
    </row>
    <row r="13" spans="1:14" ht="15.6" x14ac:dyDescent="0.3">
      <c r="A13" s="71" t="s">
        <v>62</v>
      </c>
      <c r="B13" s="72" t="s">
        <v>78</v>
      </c>
      <c r="C13" s="73">
        <v>10</v>
      </c>
      <c r="D13" s="74"/>
      <c r="E13" s="75"/>
    </row>
    <row r="14" spans="1:14" ht="15.6" x14ac:dyDescent="0.3">
      <c r="A14" s="76"/>
      <c r="B14" s="77" t="s">
        <v>79</v>
      </c>
      <c r="C14" s="78">
        <v>15</v>
      </c>
      <c r="D14" s="79">
        <v>0</v>
      </c>
      <c r="E14" s="75"/>
    </row>
    <row r="15" spans="1:14" ht="15.6" x14ac:dyDescent="0.3">
      <c r="A15" s="71"/>
      <c r="B15" s="72" t="s">
        <v>80</v>
      </c>
      <c r="C15" s="73">
        <v>25</v>
      </c>
      <c r="D15" s="74"/>
      <c r="E15" s="75"/>
    </row>
    <row r="16" spans="1:14" ht="15.6" x14ac:dyDescent="0.3">
      <c r="A16" s="76"/>
      <c r="B16" s="77"/>
      <c r="C16" s="78"/>
      <c r="D16" s="74"/>
      <c r="E16" s="75"/>
    </row>
    <row r="17" spans="1:10" ht="15.6" x14ac:dyDescent="0.3">
      <c r="A17" s="71" t="s">
        <v>64</v>
      </c>
      <c r="B17" s="72" t="s">
        <v>81</v>
      </c>
      <c r="C17" s="73">
        <v>10</v>
      </c>
      <c r="D17" s="74"/>
      <c r="E17" s="75"/>
      <c r="H17" s="80"/>
      <c r="I17" s="80"/>
      <c r="J17" s="80"/>
    </row>
    <row r="18" spans="1:10" ht="15.6" x14ac:dyDescent="0.3">
      <c r="A18" s="76"/>
      <c r="B18" s="77" t="s">
        <v>82</v>
      </c>
      <c r="C18" s="78">
        <v>15</v>
      </c>
      <c r="D18" s="79">
        <v>0</v>
      </c>
      <c r="E18" s="75"/>
      <c r="G18" s="29"/>
      <c r="H18" s="3"/>
      <c r="I18" s="81"/>
      <c r="J18" s="3"/>
    </row>
    <row r="19" spans="1:10" ht="15.6" x14ac:dyDescent="0.3">
      <c r="A19" s="71"/>
      <c r="B19" s="72" t="s">
        <v>83</v>
      </c>
      <c r="C19" s="73">
        <v>25</v>
      </c>
      <c r="D19" s="74"/>
      <c r="E19" s="75"/>
      <c r="G19" s="29"/>
      <c r="H19" s="3"/>
      <c r="I19" s="81"/>
      <c r="J19" s="3"/>
    </row>
    <row r="20" spans="1:10" ht="15.6" x14ac:dyDescent="0.3">
      <c r="A20" s="76"/>
      <c r="B20" s="77" t="s">
        <v>84</v>
      </c>
      <c r="C20" s="78"/>
      <c r="D20" s="74"/>
      <c r="E20" s="75"/>
      <c r="G20" s="29"/>
      <c r="H20" s="3"/>
      <c r="I20" s="81"/>
      <c r="J20" s="3"/>
    </row>
    <row r="21" spans="1:10" ht="15.6" x14ac:dyDescent="0.3">
      <c r="A21" s="71"/>
      <c r="B21" s="72"/>
      <c r="C21" s="73"/>
      <c r="D21" s="74"/>
      <c r="E21" s="75"/>
    </row>
    <row r="22" spans="1:10" ht="15.6" x14ac:dyDescent="0.3">
      <c r="A22" s="76" t="s">
        <v>66</v>
      </c>
      <c r="B22" s="82" t="s">
        <v>85</v>
      </c>
      <c r="C22" s="78"/>
      <c r="D22" s="74"/>
      <c r="E22" s="75"/>
    </row>
    <row r="23" spans="1:10" ht="15.6" x14ac:dyDescent="0.3">
      <c r="A23" s="71"/>
      <c r="B23" s="72" t="s">
        <v>86</v>
      </c>
      <c r="C23" s="73">
        <v>15</v>
      </c>
      <c r="D23" s="74"/>
      <c r="E23" s="75"/>
    </row>
    <row r="24" spans="1:10" ht="15.6" x14ac:dyDescent="0.3">
      <c r="A24" s="76"/>
      <c r="B24" s="77" t="s">
        <v>87</v>
      </c>
      <c r="C24" s="78">
        <v>25</v>
      </c>
      <c r="D24" s="79">
        <v>0</v>
      </c>
      <c r="E24" s="75"/>
    </row>
    <row r="25" spans="1:10" ht="15.6" x14ac:dyDescent="0.3">
      <c r="A25" s="71"/>
      <c r="B25" s="72" t="s">
        <v>88</v>
      </c>
      <c r="C25" s="73">
        <v>35</v>
      </c>
      <c r="D25" s="74"/>
      <c r="E25" s="75"/>
    </row>
    <row r="26" spans="1:10" ht="15.6" x14ac:dyDescent="0.3">
      <c r="A26" s="76"/>
      <c r="B26" s="77"/>
      <c r="C26" s="78"/>
      <c r="D26" s="74"/>
      <c r="E26" s="75"/>
    </row>
    <row r="27" spans="1:10" ht="31.2" x14ac:dyDescent="0.3">
      <c r="A27" s="71" t="s">
        <v>57</v>
      </c>
      <c r="B27" s="83" t="s">
        <v>89</v>
      </c>
      <c r="C27" s="73">
        <v>10</v>
      </c>
      <c r="D27" s="79">
        <v>0</v>
      </c>
      <c r="E27" s="75"/>
    </row>
    <row r="28" spans="1:10" x14ac:dyDescent="0.3">
      <c r="A28" s="84"/>
      <c r="B28" s="85"/>
      <c r="C28" s="86"/>
      <c r="D28" s="74"/>
    </row>
    <row r="29" spans="1:10" ht="58.2" thickBot="1" x14ac:dyDescent="0.35">
      <c r="A29" s="87" t="s">
        <v>90</v>
      </c>
      <c r="B29" s="88" t="s">
        <v>91</v>
      </c>
      <c r="C29" s="89" t="s">
        <v>92</v>
      </c>
      <c r="D29" s="90">
        <v>0</v>
      </c>
    </row>
    <row r="30" spans="1:10" ht="15" thickBot="1" x14ac:dyDescent="0.35">
      <c r="A30" s="169"/>
      <c r="B30" s="170"/>
      <c r="C30" s="91">
        <f t="shared" ref="C30" si="0">SUM(C13:C29)</f>
        <v>185</v>
      </c>
      <c r="D30" s="91">
        <f>SUM(D13:D29)</f>
        <v>0</v>
      </c>
      <c r="E30" s="29" t="s">
        <v>93</v>
      </c>
    </row>
    <row r="31" spans="1:10" ht="15" thickBot="1" x14ac:dyDescent="0.35">
      <c r="A31" s="92"/>
      <c r="B31" s="93"/>
      <c r="C31" s="93"/>
    </row>
    <row r="32" spans="1:10" ht="14.25" customHeight="1" x14ac:dyDescent="0.3">
      <c r="A32" s="94"/>
      <c r="B32" s="95" t="s">
        <v>94</v>
      </c>
      <c r="C32" s="96" t="s">
        <v>57</v>
      </c>
    </row>
    <row r="33" spans="1:14" ht="43.8" thickBot="1" x14ac:dyDescent="0.35">
      <c r="A33" s="97" t="s">
        <v>95</v>
      </c>
      <c r="B33" s="98" t="s">
        <v>96</v>
      </c>
      <c r="C33" s="99" t="s">
        <v>97</v>
      </c>
    </row>
    <row r="35" spans="1:14" ht="20.399999999999999" x14ac:dyDescent="0.3">
      <c r="A35" s="100" t="s">
        <v>98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</row>
    <row r="36" spans="1:14" ht="21" thickBot="1" x14ac:dyDescent="0.4">
      <c r="A36" s="101"/>
      <c r="D36" s="102" t="s">
        <v>99</v>
      </c>
      <c r="E36" s="103"/>
      <c r="F36" s="103"/>
      <c r="G36" s="103"/>
      <c r="I36" s="100"/>
    </row>
    <row r="37" spans="1:14" ht="19.2" x14ac:dyDescent="0.3">
      <c r="A37" s="104" t="s">
        <v>100</v>
      </c>
      <c r="D37" s="105"/>
      <c r="E37" s="106" t="s">
        <v>77</v>
      </c>
      <c r="F37" s="106" t="s">
        <v>101</v>
      </c>
      <c r="G37" s="107" t="s">
        <v>102</v>
      </c>
    </row>
    <row r="38" spans="1:14" ht="19.2" x14ac:dyDescent="0.3">
      <c r="A38" s="104" t="s">
        <v>103</v>
      </c>
      <c r="D38" s="108" t="s">
        <v>104</v>
      </c>
      <c r="E38" s="109" t="s">
        <v>105</v>
      </c>
      <c r="F38" s="110">
        <v>0.8</v>
      </c>
      <c r="G38" s="111" t="s">
        <v>106</v>
      </c>
    </row>
    <row r="39" spans="1:14" ht="19.2" x14ac:dyDescent="0.3">
      <c r="A39" s="104" t="s">
        <v>107</v>
      </c>
      <c r="D39" s="112" t="s">
        <v>108</v>
      </c>
      <c r="E39" s="113" t="s">
        <v>109</v>
      </c>
      <c r="F39" s="114">
        <v>0.8</v>
      </c>
      <c r="G39" s="115" t="s">
        <v>110</v>
      </c>
      <c r="H39" s="29"/>
    </row>
    <row r="40" spans="1:14" ht="19.8" thickBot="1" x14ac:dyDescent="0.35">
      <c r="A40" s="104" t="s">
        <v>111</v>
      </c>
      <c r="D40" s="116" t="s">
        <v>112</v>
      </c>
      <c r="E40" s="117" t="s">
        <v>113</v>
      </c>
      <c r="F40" s="118">
        <v>0.8</v>
      </c>
      <c r="G40" s="119" t="s">
        <v>114</v>
      </c>
    </row>
    <row r="41" spans="1:14" ht="19.2" x14ac:dyDescent="0.3">
      <c r="A41" s="104" t="s">
        <v>115</v>
      </c>
    </row>
    <row r="42" spans="1:14" ht="19.2" x14ac:dyDescent="0.3">
      <c r="A42" s="104" t="s">
        <v>116</v>
      </c>
    </row>
    <row r="43" spans="1:14" ht="19.2" x14ac:dyDescent="0.3">
      <c r="A43" s="104" t="s">
        <v>117</v>
      </c>
    </row>
    <row r="44" spans="1:14" ht="19.2" x14ac:dyDescent="0.3">
      <c r="A44" s="104" t="s">
        <v>118</v>
      </c>
    </row>
    <row r="45" spans="1:14" ht="20.399999999999999" x14ac:dyDescent="0.3">
      <c r="A45" s="104" t="s">
        <v>119</v>
      </c>
    </row>
    <row r="48" spans="1:14" ht="15.6" x14ac:dyDescent="0.3">
      <c r="A48" s="120" t="s">
        <v>120</v>
      </c>
      <c r="B48" s="120"/>
      <c r="C48" s="120"/>
      <c r="D48" s="121"/>
      <c r="E48" s="122"/>
      <c r="F48" s="122"/>
      <c r="G48" s="123"/>
    </row>
    <row r="49" spans="1:8" x14ac:dyDescent="0.3">
      <c r="A49" s="122"/>
      <c r="B49" s="122"/>
      <c r="C49" s="122"/>
      <c r="D49" s="122"/>
      <c r="E49" s="122"/>
      <c r="F49" s="122"/>
      <c r="G49" s="123"/>
    </row>
    <row r="50" spans="1:8" x14ac:dyDescent="0.3">
      <c r="A50" s="124"/>
      <c r="B50" s="125" t="s">
        <v>35</v>
      </c>
      <c r="C50" s="125" t="s">
        <v>36</v>
      </c>
      <c r="D50" s="125" t="s">
        <v>37</v>
      </c>
      <c r="E50" s="125" t="s">
        <v>38</v>
      </c>
      <c r="F50" s="125" t="s">
        <v>39</v>
      </c>
      <c r="G50" s="125" t="s">
        <v>40</v>
      </c>
      <c r="H50" s="125" t="s">
        <v>41</v>
      </c>
    </row>
    <row r="51" spans="1:8" x14ac:dyDescent="0.3">
      <c r="A51" s="126" t="s">
        <v>121</v>
      </c>
      <c r="B51" s="127">
        <f>'Project Intake Form'!C64+'Project Intake Form'!C74+'Project Intake Form'!C84</f>
        <v>0</v>
      </c>
      <c r="C51" s="127">
        <f>'Project Intake Form'!C65+'Project Intake Form'!C75+'Project Intake Form'!C85</f>
        <v>0</v>
      </c>
      <c r="D51" s="127">
        <f>'Project Intake Form'!C66+'Project Intake Form'!C76+'Project Intake Form'!C86</f>
        <v>0</v>
      </c>
      <c r="E51" s="127">
        <f>'Project Intake Form'!C67+'Project Intake Form'!C77+'Project Intake Form'!C87</f>
        <v>0</v>
      </c>
      <c r="F51" s="127">
        <f>'Project Intake Form'!C68+'Project Intake Form'!C78+'Project Intake Form'!C88</f>
        <v>0</v>
      </c>
      <c r="G51" s="127">
        <f>'Project Intake Form'!C69+'Project Intake Form'!C79+'Project Intake Form'!C89</f>
        <v>0</v>
      </c>
      <c r="H51" s="127">
        <f>'Project Intake Form'!C70+'Project Intake Form'!C80+'Project Intake Form'!C90</f>
        <v>0</v>
      </c>
    </row>
    <row r="52" spans="1:8" x14ac:dyDescent="0.3">
      <c r="A52" s="128"/>
      <c r="B52" s="129"/>
      <c r="C52" s="129"/>
      <c r="D52" s="129"/>
      <c r="E52" s="129"/>
      <c r="F52" s="129"/>
      <c r="G52" s="129"/>
      <c r="H52" s="129"/>
    </row>
    <row r="53" spans="1:8" x14ac:dyDescent="0.3">
      <c r="A53" s="126" t="s">
        <v>122</v>
      </c>
      <c r="B53" s="127">
        <f>B51</f>
        <v>0</v>
      </c>
      <c r="C53" s="127">
        <f t="shared" ref="C53:H53" si="1">B53+C51</f>
        <v>0</v>
      </c>
      <c r="D53" s="127">
        <f t="shared" si="1"/>
        <v>0</v>
      </c>
      <c r="E53" s="127">
        <f t="shared" si="1"/>
        <v>0</v>
      </c>
      <c r="F53" s="127">
        <f t="shared" si="1"/>
        <v>0</v>
      </c>
      <c r="G53" s="127">
        <f t="shared" si="1"/>
        <v>0</v>
      </c>
      <c r="H53" s="127">
        <f t="shared" si="1"/>
        <v>0</v>
      </c>
    </row>
    <row r="54" spans="1:8" x14ac:dyDescent="0.3">
      <c r="A54" s="128"/>
      <c r="B54" s="129"/>
      <c r="C54" s="129"/>
      <c r="D54" s="129"/>
      <c r="E54" s="129"/>
      <c r="F54" s="129"/>
      <c r="G54" s="129"/>
      <c r="H54" s="129"/>
    </row>
    <row r="55" spans="1:8" x14ac:dyDescent="0.3">
      <c r="A55" s="126" t="s">
        <v>123</v>
      </c>
      <c r="B55" s="130">
        <f t="shared" ref="B55:H55" si="2">SUM(B53/100*0.41)</f>
        <v>0</v>
      </c>
      <c r="C55" s="130">
        <f t="shared" si="2"/>
        <v>0</v>
      </c>
      <c r="D55" s="130">
        <f t="shared" si="2"/>
        <v>0</v>
      </c>
      <c r="E55" s="130">
        <f t="shared" si="2"/>
        <v>0</v>
      </c>
      <c r="F55" s="130">
        <f t="shared" si="2"/>
        <v>0</v>
      </c>
      <c r="G55" s="130">
        <f t="shared" si="2"/>
        <v>0</v>
      </c>
      <c r="H55" s="130">
        <f t="shared" si="2"/>
        <v>0</v>
      </c>
    </row>
    <row r="56" spans="1:8" x14ac:dyDescent="0.3">
      <c r="A56" s="128"/>
      <c r="B56" s="129"/>
      <c r="C56" s="129"/>
      <c r="D56" s="129"/>
      <c r="E56" s="129"/>
      <c r="F56" s="129"/>
      <c r="G56" s="129"/>
      <c r="H56" s="129"/>
    </row>
    <row r="57" spans="1:8" x14ac:dyDescent="0.3">
      <c r="A57" s="126" t="s">
        <v>124</v>
      </c>
      <c r="B57" s="127">
        <f t="shared" ref="B57:H57" si="3">SUM(B55*0.8)</f>
        <v>0</v>
      </c>
      <c r="C57" s="127">
        <f t="shared" si="3"/>
        <v>0</v>
      </c>
      <c r="D57" s="127">
        <f t="shared" si="3"/>
        <v>0</v>
      </c>
      <c r="E57" s="127">
        <f t="shared" si="3"/>
        <v>0</v>
      </c>
      <c r="F57" s="127">
        <f t="shared" si="3"/>
        <v>0</v>
      </c>
      <c r="G57" s="127">
        <f t="shared" si="3"/>
        <v>0</v>
      </c>
      <c r="H57" s="127">
        <f t="shared" si="3"/>
        <v>0</v>
      </c>
    </row>
    <row r="58" spans="1:8" x14ac:dyDescent="0.3">
      <c r="A58" s="129"/>
      <c r="B58" s="129"/>
      <c r="C58" s="129"/>
      <c r="D58" s="129"/>
      <c r="E58" s="129"/>
      <c r="F58" s="129"/>
      <c r="G58" s="129"/>
      <c r="H58" s="129"/>
    </row>
    <row r="59" spans="1:8" x14ac:dyDescent="0.3">
      <c r="A59" s="126" t="s">
        <v>125</v>
      </c>
      <c r="B59" s="127">
        <f t="shared" ref="B59:H59" si="4">SUM(B55-B57)</f>
        <v>0</v>
      </c>
      <c r="C59" s="127">
        <f t="shared" si="4"/>
        <v>0</v>
      </c>
      <c r="D59" s="127">
        <f t="shared" si="4"/>
        <v>0</v>
      </c>
      <c r="E59" s="127">
        <f t="shared" si="4"/>
        <v>0</v>
      </c>
      <c r="F59" s="127">
        <f t="shared" si="4"/>
        <v>0</v>
      </c>
      <c r="G59" s="127">
        <f t="shared" si="4"/>
        <v>0</v>
      </c>
      <c r="H59" s="127">
        <f t="shared" si="4"/>
        <v>0</v>
      </c>
    </row>
    <row r="60" spans="1:8" x14ac:dyDescent="0.3">
      <c r="A60" s="131"/>
      <c r="B60" s="122"/>
      <c r="C60" s="122"/>
      <c r="D60" s="122"/>
      <c r="E60" s="122"/>
      <c r="F60" s="128"/>
      <c r="G60" s="128"/>
      <c r="H60" s="128"/>
    </row>
    <row r="61" spans="1:8" x14ac:dyDescent="0.3">
      <c r="A61" s="132" t="s">
        <v>126</v>
      </c>
      <c r="B61" s="122"/>
      <c r="C61" s="122"/>
      <c r="D61" s="122"/>
      <c r="E61" s="123"/>
      <c r="F61" s="126" t="s">
        <v>127</v>
      </c>
      <c r="G61" s="133" t="s">
        <v>128</v>
      </c>
      <c r="H61" s="126">
        <f>SUM(B55:H55)</f>
        <v>0</v>
      </c>
    </row>
    <row r="62" spans="1:8" ht="15" thickBot="1" x14ac:dyDescent="0.35">
      <c r="A62" s="132" t="s">
        <v>129</v>
      </c>
      <c r="B62" s="132"/>
      <c r="C62" s="132"/>
      <c r="D62" s="134"/>
      <c r="E62" s="123"/>
      <c r="F62" s="128"/>
      <c r="G62" s="128"/>
      <c r="H62" s="135"/>
    </row>
    <row r="63" spans="1:8" ht="15" thickBot="1" x14ac:dyDescent="0.35">
      <c r="A63" s="132" t="s">
        <v>130</v>
      </c>
      <c r="B63" s="132"/>
      <c r="C63" s="132"/>
      <c r="D63" s="134"/>
      <c r="E63" s="123"/>
      <c r="F63" s="126" t="s">
        <v>131</v>
      </c>
      <c r="G63" s="136" t="s">
        <v>128</v>
      </c>
      <c r="H63" s="137">
        <f>SUM(B57:H57)</f>
        <v>0</v>
      </c>
    </row>
    <row r="64" spans="1:8" x14ac:dyDescent="0.3">
      <c r="A64" s="132" t="s">
        <v>132</v>
      </c>
      <c r="B64" s="132"/>
      <c r="C64" s="132"/>
      <c r="D64" s="134"/>
      <c r="E64" s="123"/>
      <c r="F64" s="128"/>
      <c r="G64" s="128"/>
      <c r="H64" s="138"/>
    </row>
    <row r="65" spans="1:8" x14ac:dyDescent="0.3">
      <c r="B65" s="132"/>
      <c r="C65" s="132"/>
      <c r="D65" s="122"/>
      <c r="E65" s="123"/>
      <c r="F65" s="126" t="s">
        <v>133</v>
      </c>
      <c r="G65" s="133" t="s">
        <v>128</v>
      </c>
      <c r="H65" s="126">
        <f>SUM(H61-H63)</f>
        <v>0</v>
      </c>
    </row>
    <row r="66" spans="1:8" ht="15.6" x14ac:dyDescent="0.3">
      <c r="A66" s="120" t="s">
        <v>134</v>
      </c>
      <c r="B66" s="121"/>
      <c r="C66" s="122"/>
      <c r="D66" s="122"/>
      <c r="E66" s="122"/>
      <c r="F66" s="122"/>
      <c r="G66" s="122"/>
      <c r="H66" s="123"/>
    </row>
    <row r="67" spans="1:8" x14ac:dyDescent="0.3">
      <c r="A67" s="122"/>
      <c r="B67" s="122"/>
      <c r="C67" s="122"/>
      <c r="D67" s="122"/>
      <c r="E67" s="122"/>
      <c r="F67" s="122"/>
      <c r="G67" s="122"/>
      <c r="H67" s="123"/>
    </row>
    <row r="68" spans="1:8" x14ac:dyDescent="0.3">
      <c r="A68" s="124"/>
      <c r="B68" s="125" t="s">
        <v>35</v>
      </c>
      <c r="C68" s="125" t="s">
        <v>36</v>
      </c>
      <c r="D68" s="125" t="s">
        <v>37</v>
      </c>
      <c r="E68" s="125" t="s">
        <v>38</v>
      </c>
      <c r="F68" s="125" t="s">
        <v>39</v>
      </c>
      <c r="G68" s="125" t="s">
        <v>40</v>
      </c>
      <c r="H68" s="125" t="s">
        <v>41</v>
      </c>
    </row>
    <row r="69" spans="1:8" x14ac:dyDescent="0.3">
      <c r="A69" s="126" t="s">
        <v>121</v>
      </c>
      <c r="B69" s="127">
        <f>'Project Intake Form'!C64+'Project Intake Form'!C74+'Project Intake Form'!C84</f>
        <v>0</v>
      </c>
      <c r="C69" s="127">
        <f>'Project Intake Form'!C65+'Project Intake Form'!C75+'Project Intake Form'!C85</f>
        <v>0</v>
      </c>
      <c r="D69" s="127">
        <f>'Project Intake Form'!C66+'Project Intake Form'!C76+'Project Intake Form'!C86</f>
        <v>0</v>
      </c>
      <c r="E69" s="127">
        <f>'Project Intake Form'!C67+'Project Intake Form'!C77+'Project Intake Form'!C87</f>
        <v>0</v>
      </c>
      <c r="F69" s="127">
        <f>'Project Intake Form'!C68+'Project Intake Form'!C78+'Project Intake Form'!C88</f>
        <v>0</v>
      </c>
      <c r="G69" s="127">
        <f>'Project Intake Form'!C69+'Project Intake Form'!C79+'Project Intake Form'!C89</f>
        <v>0</v>
      </c>
      <c r="H69" s="127">
        <f>'Project Intake Form'!C70+'Project Intake Form'!C80+'Project Intake Form'!C90</f>
        <v>0</v>
      </c>
    </row>
    <row r="70" spans="1:8" x14ac:dyDescent="0.3">
      <c r="A70" s="128"/>
      <c r="B70" s="129"/>
      <c r="C70" s="129"/>
      <c r="D70" s="129"/>
      <c r="E70" s="129"/>
      <c r="F70" s="129"/>
      <c r="G70" s="129"/>
      <c r="H70" s="129"/>
    </row>
    <row r="71" spans="1:8" x14ac:dyDescent="0.3">
      <c r="A71" s="126" t="s">
        <v>135</v>
      </c>
      <c r="B71" s="127">
        <f>B69</f>
        <v>0</v>
      </c>
      <c r="C71" s="127">
        <f t="shared" ref="C71:H71" si="5">B71+C69</f>
        <v>0</v>
      </c>
      <c r="D71" s="127">
        <f t="shared" si="5"/>
        <v>0</v>
      </c>
      <c r="E71" s="127">
        <f t="shared" si="5"/>
        <v>0</v>
      </c>
      <c r="F71" s="127">
        <f t="shared" si="5"/>
        <v>0</v>
      </c>
      <c r="G71" s="127">
        <f t="shared" si="5"/>
        <v>0</v>
      </c>
      <c r="H71" s="127">
        <f t="shared" si="5"/>
        <v>0</v>
      </c>
    </row>
    <row r="72" spans="1:8" x14ac:dyDescent="0.3">
      <c r="A72" s="128"/>
      <c r="B72" s="129"/>
      <c r="C72" s="129"/>
      <c r="D72" s="129"/>
      <c r="E72" s="129"/>
      <c r="F72" s="129"/>
      <c r="G72" s="129"/>
      <c r="H72" s="129"/>
    </row>
    <row r="73" spans="1:8" x14ac:dyDescent="0.3">
      <c r="A73" s="126" t="s">
        <v>136</v>
      </c>
      <c r="B73" s="130">
        <f t="shared" ref="B73:H73" si="6">SUM(B71/100*0.46)</f>
        <v>0</v>
      </c>
      <c r="C73" s="130">
        <f t="shared" si="6"/>
        <v>0</v>
      </c>
      <c r="D73" s="130">
        <f t="shared" si="6"/>
        <v>0</v>
      </c>
      <c r="E73" s="130">
        <f t="shared" si="6"/>
        <v>0</v>
      </c>
      <c r="F73" s="130">
        <f t="shared" si="6"/>
        <v>0</v>
      </c>
      <c r="G73" s="130">
        <f t="shared" si="6"/>
        <v>0</v>
      </c>
      <c r="H73" s="130">
        <f t="shared" si="6"/>
        <v>0</v>
      </c>
    </row>
    <row r="74" spans="1:8" x14ac:dyDescent="0.3">
      <c r="A74" s="128"/>
      <c r="B74" s="129"/>
      <c r="C74" s="129"/>
      <c r="D74" s="129"/>
      <c r="E74" s="129"/>
      <c r="F74" s="129"/>
      <c r="G74" s="129"/>
      <c r="H74" s="129"/>
    </row>
    <row r="75" spans="1:8" x14ac:dyDescent="0.3">
      <c r="A75" s="126" t="s">
        <v>124</v>
      </c>
      <c r="B75" s="127">
        <f>SUM(B73*0.8)</f>
        <v>0</v>
      </c>
      <c r="C75" s="127">
        <f>SUM(C73*0.8)</f>
        <v>0</v>
      </c>
      <c r="D75" s="127">
        <f>SUM(D73*0.8)</f>
        <v>0</v>
      </c>
      <c r="E75" s="127">
        <f>SUM(E73*0.8)</f>
        <v>0</v>
      </c>
      <c r="F75" s="127">
        <f t="shared" ref="F75:H75" si="7">SUM(F73*0.8)</f>
        <v>0</v>
      </c>
      <c r="G75" s="127">
        <f t="shared" si="7"/>
        <v>0</v>
      </c>
      <c r="H75" s="127">
        <f t="shared" si="7"/>
        <v>0</v>
      </c>
    </row>
    <row r="76" spans="1:8" x14ac:dyDescent="0.3">
      <c r="A76" s="129"/>
      <c r="B76" s="129"/>
      <c r="C76" s="129"/>
      <c r="D76" s="129"/>
      <c r="E76" s="129"/>
      <c r="F76" s="129"/>
      <c r="G76" s="129"/>
      <c r="H76" s="129"/>
    </row>
    <row r="77" spans="1:8" x14ac:dyDescent="0.3">
      <c r="A77" s="126" t="s">
        <v>125</v>
      </c>
      <c r="B77" s="127">
        <f t="shared" ref="B77:H77" si="8">SUM(B73-B75)</f>
        <v>0</v>
      </c>
      <c r="C77" s="127">
        <f t="shared" si="8"/>
        <v>0</v>
      </c>
      <c r="D77" s="127">
        <f t="shared" si="8"/>
        <v>0</v>
      </c>
      <c r="E77" s="127">
        <f t="shared" si="8"/>
        <v>0</v>
      </c>
      <c r="F77" s="127">
        <f t="shared" si="8"/>
        <v>0</v>
      </c>
      <c r="G77" s="127">
        <f t="shared" si="8"/>
        <v>0</v>
      </c>
      <c r="H77" s="127">
        <f t="shared" si="8"/>
        <v>0</v>
      </c>
    </row>
    <row r="78" spans="1:8" x14ac:dyDescent="0.3">
      <c r="A78" s="131"/>
      <c r="B78" s="122"/>
      <c r="C78" s="122"/>
      <c r="D78" s="122"/>
      <c r="E78" s="122"/>
      <c r="F78" s="128"/>
      <c r="G78" s="128"/>
      <c r="H78" s="128"/>
    </row>
    <row r="79" spans="1:8" x14ac:dyDescent="0.3">
      <c r="A79" s="132" t="s">
        <v>126</v>
      </c>
      <c r="B79" s="122"/>
      <c r="C79" s="122"/>
      <c r="D79" s="122"/>
      <c r="E79" s="123"/>
      <c r="F79" s="126" t="s">
        <v>127</v>
      </c>
      <c r="G79" s="133" t="s">
        <v>128</v>
      </c>
      <c r="H79" s="126">
        <f>SUM(B73:H73)</f>
        <v>0</v>
      </c>
    </row>
    <row r="80" spans="1:8" ht="15" thickBot="1" x14ac:dyDescent="0.35">
      <c r="A80" s="132" t="s">
        <v>129</v>
      </c>
      <c r="B80" s="132"/>
      <c r="C80" s="132"/>
      <c r="D80" s="134"/>
      <c r="E80" s="123"/>
      <c r="F80" s="128"/>
      <c r="G80" s="128"/>
      <c r="H80" s="135"/>
    </row>
    <row r="81" spans="1:10" ht="15" thickBot="1" x14ac:dyDescent="0.35">
      <c r="A81" s="132" t="s">
        <v>130</v>
      </c>
      <c r="B81" s="132"/>
      <c r="C81" s="132"/>
      <c r="D81" s="134"/>
      <c r="E81" s="123"/>
      <c r="F81" s="126" t="s">
        <v>131</v>
      </c>
      <c r="G81" s="136" t="s">
        <v>128</v>
      </c>
      <c r="H81" s="137">
        <f>SUM(B75:H75)</f>
        <v>0</v>
      </c>
    </row>
    <row r="82" spans="1:10" x14ac:dyDescent="0.3">
      <c r="A82" s="132" t="s">
        <v>132</v>
      </c>
      <c r="B82" s="132"/>
      <c r="C82" s="132"/>
      <c r="D82" s="134"/>
      <c r="E82" s="123"/>
      <c r="F82" s="128"/>
      <c r="G82" s="128"/>
      <c r="H82" s="138"/>
    </row>
    <row r="83" spans="1:10" x14ac:dyDescent="0.3">
      <c r="B83" s="132"/>
      <c r="C83" s="132"/>
      <c r="D83" s="122"/>
      <c r="E83" s="123"/>
      <c r="F83" s="126" t="s">
        <v>133</v>
      </c>
      <c r="G83" s="133" t="s">
        <v>128</v>
      </c>
      <c r="H83" s="126">
        <f>SUM(H79-H81)</f>
        <v>0</v>
      </c>
    </row>
    <row r="84" spans="1:10" ht="15.6" x14ac:dyDescent="0.3">
      <c r="A84" s="120" t="s">
        <v>137</v>
      </c>
      <c r="B84" s="121"/>
      <c r="C84" s="122"/>
      <c r="D84" s="122"/>
      <c r="E84" s="122"/>
      <c r="F84" s="122"/>
      <c r="G84" s="122"/>
      <c r="H84" s="123"/>
      <c r="J84" t="s">
        <v>61</v>
      </c>
    </row>
    <row r="85" spans="1:10" x14ac:dyDescent="0.3">
      <c r="A85" s="122"/>
      <c r="B85" s="122"/>
      <c r="C85" s="122"/>
      <c r="D85" s="122"/>
      <c r="E85" s="122"/>
      <c r="F85" s="122"/>
      <c r="G85" s="122"/>
      <c r="H85" s="123"/>
    </row>
    <row r="86" spans="1:10" x14ac:dyDescent="0.3">
      <c r="A86" s="124"/>
      <c r="B86" s="125" t="s">
        <v>35</v>
      </c>
      <c r="C86" s="125" t="s">
        <v>36</v>
      </c>
      <c r="D86" s="125" t="s">
        <v>37</v>
      </c>
      <c r="E86" s="125" t="s">
        <v>38</v>
      </c>
      <c r="F86" s="125" t="s">
        <v>39</v>
      </c>
      <c r="G86" s="125" t="s">
        <v>40</v>
      </c>
      <c r="H86" s="125" t="s">
        <v>41</v>
      </c>
      <c r="I86" s="139" t="s">
        <v>61</v>
      </c>
      <c r="J86" s="139" t="s">
        <v>61</v>
      </c>
    </row>
    <row r="87" spans="1:10" x14ac:dyDescent="0.3">
      <c r="A87" s="126" t="s">
        <v>121</v>
      </c>
      <c r="B87" s="127">
        <f>'Project Intake Form'!C64+'Project Intake Form'!C74+'Project Intake Form'!C84</f>
        <v>0</v>
      </c>
      <c r="C87" s="127">
        <f>'Project Intake Form'!C65+'Project Intake Form'!C75+'Project Intake Form'!C85</f>
        <v>0</v>
      </c>
      <c r="D87" s="127">
        <f>'Project Intake Form'!C66+'Project Intake Form'!C76+'Project Intake Form'!C86</f>
        <v>0</v>
      </c>
      <c r="E87" s="127">
        <f>'Project Intake Form'!C67+'Project Intake Form'!C77+'Project Intake Form'!C87</f>
        <v>0</v>
      </c>
      <c r="F87" s="127">
        <f>'Project Intake Form'!C68+'Project Intake Form'!C78+'Project Intake Form'!C88</f>
        <v>0</v>
      </c>
      <c r="G87" s="127">
        <f>'Project Intake Form'!C69+'Project Intake Form'!C79+'Project Intake Form'!C89</f>
        <v>0</v>
      </c>
      <c r="H87" s="127">
        <f>'Project Intake Form'!C70+'Project Intake Form'!C80+'Project Intake Form'!C90</f>
        <v>0</v>
      </c>
    </row>
    <row r="88" spans="1:10" x14ac:dyDescent="0.3">
      <c r="A88" s="128"/>
      <c r="B88" s="129"/>
      <c r="C88" s="129"/>
      <c r="D88" s="129"/>
      <c r="E88" s="129"/>
      <c r="F88" s="129"/>
      <c r="G88" s="129"/>
      <c r="H88" s="129"/>
    </row>
    <row r="89" spans="1:10" x14ac:dyDescent="0.3">
      <c r="A89" s="126" t="s">
        <v>135</v>
      </c>
      <c r="B89" s="127">
        <f>B87</f>
        <v>0</v>
      </c>
      <c r="C89" s="127">
        <f t="shared" ref="C89:H89" si="9">B89+C87</f>
        <v>0</v>
      </c>
      <c r="D89" s="127">
        <f t="shared" si="9"/>
        <v>0</v>
      </c>
      <c r="E89" s="127">
        <f t="shared" si="9"/>
        <v>0</v>
      </c>
      <c r="F89" s="127">
        <f t="shared" si="9"/>
        <v>0</v>
      </c>
      <c r="G89" s="127">
        <f t="shared" si="9"/>
        <v>0</v>
      </c>
      <c r="H89" s="127">
        <f t="shared" si="9"/>
        <v>0</v>
      </c>
    </row>
    <row r="90" spans="1:10" x14ac:dyDescent="0.3">
      <c r="A90" s="128"/>
      <c r="B90" s="129"/>
      <c r="C90" s="129"/>
      <c r="D90" s="129"/>
      <c r="E90" s="129"/>
      <c r="F90" s="129"/>
      <c r="G90" s="129"/>
      <c r="H90" s="129"/>
    </row>
    <row r="91" spans="1:10" x14ac:dyDescent="0.3">
      <c r="A91" s="126" t="s">
        <v>138</v>
      </c>
      <c r="B91" s="130">
        <f t="shared" ref="B91:H91" si="10">SUM(B89/100*0.42)</f>
        <v>0</v>
      </c>
      <c r="C91" s="130">
        <f t="shared" si="10"/>
        <v>0</v>
      </c>
      <c r="D91" s="130">
        <f t="shared" si="10"/>
        <v>0</v>
      </c>
      <c r="E91" s="130">
        <f t="shared" si="10"/>
        <v>0</v>
      </c>
      <c r="F91" s="130">
        <f t="shared" si="10"/>
        <v>0</v>
      </c>
      <c r="G91" s="130">
        <f t="shared" si="10"/>
        <v>0</v>
      </c>
      <c r="H91" s="130">
        <f t="shared" si="10"/>
        <v>0</v>
      </c>
    </row>
    <row r="92" spans="1:10" x14ac:dyDescent="0.3">
      <c r="A92" s="128"/>
      <c r="B92" s="129"/>
      <c r="C92" s="129"/>
      <c r="D92" s="129"/>
      <c r="E92" s="129"/>
      <c r="F92" s="129"/>
      <c r="G92" s="129"/>
      <c r="H92" s="129"/>
    </row>
    <row r="93" spans="1:10" x14ac:dyDescent="0.3">
      <c r="A93" s="126" t="s">
        <v>124</v>
      </c>
      <c r="B93" s="127">
        <f>SUM(B91*0.8)</f>
        <v>0</v>
      </c>
      <c r="C93" s="127">
        <f>SUM(C91*0.8)</f>
        <v>0</v>
      </c>
      <c r="D93" s="127">
        <f>SUM(D91*0.8)</f>
        <v>0</v>
      </c>
      <c r="E93" s="127">
        <f>SUM(E91*0.8)</f>
        <v>0</v>
      </c>
      <c r="F93" s="127">
        <f t="shared" ref="F93:H93" si="11">SUM(F91*0.8)</f>
        <v>0</v>
      </c>
      <c r="G93" s="127">
        <f t="shared" si="11"/>
        <v>0</v>
      </c>
      <c r="H93" s="127">
        <f t="shared" si="11"/>
        <v>0</v>
      </c>
    </row>
    <row r="94" spans="1:10" x14ac:dyDescent="0.3">
      <c r="A94" s="129"/>
      <c r="B94" s="129"/>
      <c r="C94" s="129"/>
      <c r="D94" s="129"/>
      <c r="E94" s="129"/>
      <c r="F94" s="129"/>
      <c r="G94" s="129"/>
      <c r="H94" s="129"/>
    </row>
    <row r="95" spans="1:10" x14ac:dyDescent="0.3">
      <c r="A95" s="126" t="s">
        <v>139</v>
      </c>
      <c r="B95" s="127">
        <f t="shared" ref="B95:H95" si="12">SUM(B91-B93)</f>
        <v>0</v>
      </c>
      <c r="C95" s="127">
        <f t="shared" si="12"/>
        <v>0</v>
      </c>
      <c r="D95" s="127">
        <f t="shared" si="12"/>
        <v>0</v>
      </c>
      <c r="E95" s="127">
        <f t="shared" si="12"/>
        <v>0</v>
      </c>
      <c r="F95" s="127">
        <f t="shared" si="12"/>
        <v>0</v>
      </c>
      <c r="G95" s="127">
        <f t="shared" si="12"/>
        <v>0</v>
      </c>
      <c r="H95" s="127">
        <f t="shared" si="12"/>
        <v>0</v>
      </c>
    </row>
    <row r="96" spans="1:10" x14ac:dyDescent="0.3">
      <c r="A96" s="131"/>
      <c r="B96" s="122"/>
      <c r="C96" s="122"/>
      <c r="D96" s="122"/>
      <c r="E96" s="122"/>
      <c r="F96" s="128"/>
      <c r="G96" s="128"/>
      <c r="H96" s="128"/>
    </row>
    <row r="97" spans="1:9" x14ac:dyDescent="0.3">
      <c r="A97" s="132" t="s">
        <v>126</v>
      </c>
      <c r="B97" s="122"/>
      <c r="C97" s="122"/>
      <c r="D97" s="122"/>
      <c r="E97" s="123"/>
      <c r="F97" s="126" t="s">
        <v>127</v>
      </c>
      <c r="G97" s="133" t="s">
        <v>128</v>
      </c>
      <c r="H97" s="126">
        <f>SUM(B91:H91)</f>
        <v>0</v>
      </c>
    </row>
    <row r="98" spans="1:9" ht="15" thickBot="1" x14ac:dyDescent="0.35">
      <c r="A98" s="132" t="s">
        <v>129</v>
      </c>
      <c r="B98" s="132"/>
      <c r="C98" s="132"/>
      <c r="D98" s="134"/>
      <c r="E98" s="123"/>
      <c r="F98" s="128"/>
      <c r="G98" s="128"/>
      <c r="H98" s="135"/>
    </row>
    <row r="99" spans="1:9" ht="15" thickBot="1" x14ac:dyDescent="0.35">
      <c r="A99" s="132" t="s">
        <v>130</v>
      </c>
      <c r="B99" s="132"/>
      <c r="C99" s="132"/>
      <c r="D99" s="134"/>
      <c r="E99" s="123"/>
      <c r="F99" s="126" t="s">
        <v>131</v>
      </c>
      <c r="G99" s="136" t="s">
        <v>128</v>
      </c>
      <c r="H99" s="137">
        <f>SUM(B93:H93)</f>
        <v>0</v>
      </c>
    </row>
    <row r="100" spans="1:9" x14ac:dyDescent="0.3">
      <c r="A100" s="132" t="s">
        <v>132</v>
      </c>
      <c r="B100" s="132"/>
      <c r="C100" s="132"/>
      <c r="D100" s="134"/>
      <c r="E100" s="123"/>
      <c r="F100" s="128"/>
      <c r="G100" s="128"/>
      <c r="H100" s="138"/>
    </row>
    <row r="101" spans="1:9" x14ac:dyDescent="0.3">
      <c r="B101" s="132"/>
      <c r="C101" s="132"/>
      <c r="D101" s="122"/>
      <c r="E101" s="123"/>
      <c r="F101" s="126" t="s">
        <v>133</v>
      </c>
      <c r="G101" s="133" t="s">
        <v>128</v>
      </c>
      <c r="H101" s="126">
        <f>SUM(H97-H99)</f>
        <v>0</v>
      </c>
    </row>
    <row r="102" spans="1:9" ht="15" thickBot="1" x14ac:dyDescent="0.35">
      <c r="A102" s="140" t="s">
        <v>61</v>
      </c>
      <c r="B102" s="140"/>
      <c r="C102" s="140"/>
    </row>
    <row r="103" spans="1:9" ht="16.2" thickBot="1" x14ac:dyDescent="0.35">
      <c r="A103" s="140" t="s">
        <v>61</v>
      </c>
      <c r="F103" s="141" t="s">
        <v>140</v>
      </c>
      <c r="G103" s="142" t="s">
        <v>128</v>
      </c>
      <c r="H103" s="143">
        <f>H99+H81+H63</f>
        <v>0</v>
      </c>
      <c r="I103" s="4"/>
    </row>
    <row r="104" spans="1:9" ht="16.2" thickTop="1" x14ac:dyDescent="0.3">
      <c r="B104" s="139" t="s">
        <v>61</v>
      </c>
      <c r="C104" s="139" t="s">
        <v>61</v>
      </c>
      <c r="D104" s="139" t="s">
        <v>61</v>
      </c>
      <c r="E104" s="139" t="s">
        <v>61</v>
      </c>
      <c r="F104" s="144" t="s">
        <v>61</v>
      </c>
      <c r="G104" s="145" t="s">
        <v>61</v>
      </c>
    </row>
    <row r="105" spans="1:9" ht="15.6" x14ac:dyDescent="0.3">
      <c r="G105" s="146" t="s">
        <v>61</v>
      </c>
    </row>
    <row r="106" spans="1:9" ht="15.6" x14ac:dyDescent="0.3">
      <c r="A106" s="147"/>
      <c r="B106" s="148"/>
      <c r="C106" s="149"/>
      <c r="D106" s="149"/>
      <c r="E106" s="149"/>
      <c r="F106" s="149"/>
    </row>
    <row r="107" spans="1:9" x14ac:dyDescent="0.3">
      <c r="A107" s="149"/>
      <c r="B107" s="150"/>
      <c r="C107" s="150"/>
      <c r="D107" s="150"/>
      <c r="E107" s="150"/>
      <c r="F107" s="150"/>
    </row>
    <row r="108" spans="1:9" x14ac:dyDescent="0.3">
      <c r="A108" s="151"/>
      <c r="B108" s="152"/>
      <c r="C108" s="152"/>
      <c r="D108" s="152"/>
      <c r="E108" s="152"/>
      <c r="F108" s="152"/>
    </row>
    <row r="109" spans="1:9" x14ac:dyDescent="0.3">
      <c r="A109" s="151"/>
      <c r="B109" s="149"/>
      <c r="C109" s="149"/>
      <c r="D109" s="149"/>
      <c r="E109" s="149"/>
      <c r="F109" s="149"/>
    </row>
    <row r="110" spans="1:9" x14ac:dyDescent="0.3">
      <c r="A110" s="151"/>
      <c r="B110" s="153"/>
      <c r="C110" s="153"/>
      <c r="D110" s="153"/>
      <c r="E110" s="153"/>
      <c r="F110" s="153"/>
    </row>
    <row r="111" spans="1:9" x14ac:dyDescent="0.3">
      <c r="A111" s="151"/>
      <c r="B111" s="149"/>
      <c r="C111" s="149"/>
      <c r="D111" s="149"/>
      <c r="E111" s="149"/>
      <c r="F111" s="149"/>
    </row>
    <row r="112" spans="1:9" x14ac:dyDescent="0.3">
      <c r="A112" s="151"/>
      <c r="B112" s="154"/>
      <c r="C112" s="154"/>
      <c r="D112" s="154"/>
      <c r="E112" s="154"/>
      <c r="F112" s="154"/>
    </row>
    <row r="113" spans="1:6" x14ac:dyDescent="0.3">
      <c r="A113" s="149"/>
      <c r="B113" s="149"/>
      <c r="C113" s="149"/>
      <c r="D113" s="149"/>
      <c r="E113" s="149"/>
      <c r="F113" s="149"/>
    </row>
    <row r="114" spans="1:6" x14ac:dyDescent="0.3">
      <c r="A114" s="151"/>
      <c r="B114" s="154"/>
      <c r="C114" s="154"/>
      <c r="D114" s="154"/>
      <c r="E114" s="154"/>
      <c r="F114" s="154"/>
    </row>
    <row r="115" spans="1:6" x14ac:dyDescent="0.3">
      <c r="A115" s="149"/>
      <c r="B115" s="149"/>
      <c r="C115" s="149"/>
      <c r="D115" s="149"/>
      <c r="E115" s="151"/>
      <c r="F115" s="155"/>
    </row>
    <row r="116" spans="1:6" x14ac:dyDescent="0.3">
      <c r="A116" s="139"/>
      <c r="B116" s="139"/>
      <c r="C116" s="139"/>
      <c r="D116" s="156"/>
      <c r="E116" s="151"/>
      <c r="F116" s="151"/>
    </row>
    <row r="117" spans="1:6" x14ac:dyDescent="0.3">
      <c r="A117" s="139"/>
      <c r="B117" s="139"/>
      <c r="C117" s="139"/>
      <c r="D117" s="156"/>
      <c r="E117" s="151"/>
      <c r="F117" s="155"/>
    </row>
    <row r="118" spans="1:6" x14ac:dyDescent="0.3">
      <c r="A118" s="139"/>
      <c r="B118" s="139"/>
      <c r="C118" s="139"/>
      <c r="D118" s="156"/>
      <c r="E118" s="151"/>
      <c r="F118" s="151"/>
    </row>
    <row r="119" spans="1:6" x14ac:dyDescent="0.3">
      <c r="A119" s="139"/>
      <c r="B119" s="139"/>
      <c r="C119" s="139"/>
      <c r="D119" s="149"/>
      <c r="E119" s="151"/>
      <c r="F119" s="155"/>
    </row>
    <row r="120" spans="1:6" x14ac:dyDescent="0.3">
      <c r="A120" s="139"/>
      <c r="B120" s="139"/>
      <c r="C120" s="139"/>
    </row>
    <row r="121" spans="1:6" x14ac:dyDescent="0.3">
      <c r="A121" s="139"/>
      <c r="B121" s="139"/>
      <c r="C121" s="139"/>
    </row>
    <row r="122" spans="1:6" x14ac:dyDescent="0.3">
      <c r="A122" s="139" t="s">
        <v>61</v>
      </c>
      <c r="E122" s="149"/>
      <c r="F122" s="149"/>
    </row>
    <row r="123" spans="1:6" x14ac:dyDescent="0.3">
      <c r="A123" s="149"/>
      <c r="B123" s="149"/>
      <c r="C123" s="149"/>
      <c r="D123" s="149"/>
      <c r="E123" s="149"/>
      <c r="F123" s="149"/>
    </row>
  </sheetData>
  <sheetProtection algorithmName="SHA-512" hashValue="7udwvt4OOtBdx5gEWTbtYHW2pPe+OA2zFSzT19rn//GYSbgJfM8qxp/axG0wd8SFnIhSyHFvNF9Ao0Faki3kng==" saltValue="uS2n4cxKzcXastCjzTDHNw==" spinCount="100000" sheet="1" objects="1" scenarios="1"/>
  <mergeCells count="2">
    <mergeCell ref="A1:H1"/>
    <mergeCell ref="A30:B30"/>
  </mergeCells>
  <conditionalFormatting sqref="A30 C30:D30">
    <cfRule type="cellIs" dxfId="5" priority="5" operator="between">
      <formula>51</formula>
      <formula>75</formula>
    </cfRule>
    <cfRule type="expression" dxfId="4" priority="6">
      <formula>$E$39</formula>
    </cfRule>
  </conditionalFormatting>
  <conditionalFormatting sqref="D38:G38">
    <cfRule type="expression" dxfId="3" priority="3">
      <formula>AND($D$30&gt;=35,$D$30&lt;=50)</formula>
    </cfRule>
  </conditionalFormatting>
  <conditionalFormatting sqref="D39:G39">
    <cfRule type="expression" dxfId="2" priority="2">
      <formula>AND($D$30&gt;=51,$D$30&lt;=75)</formula>
    </cfRule>
  </conditionalFormatting>
  <conditionalFormatting sqref="D40:G40">
    <cfRule type="expression" dxfId="1" priority="1">
      <formula>AND($D$30&gt;=76,$D$30&lt;=100)</formula>
    </cfRule>
  </conditionalFormatting>
  <conditionalFormatting sqref="H39">
    <cfRule type="cellIs" dxfId="0" priority="4" operator="between">
      <formula>51</formula>
      <formula>75</formula>
    </cfRule>
  </conditionalFormatting>
  <pageMargins left="0.25" right="0.25" top="0.25" bottom="0.25" header="0.25" footer="0.3"/>
  <pageSetup paperSize="3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 Intake Form</vt:lpstr>
      <vt:lpstr>For Staff Use - Worksheet</vt:lpstr>
      <vt:lpstr>For Staff Use with LAND</vt:lpstr>
      <vt:lpstr>'For Staff Use - Worksheet'!Print_Area</vt:lpstr>
      <vt:lpstr>'For Staff Use with LAND'!Print_Area</vt:lpstr>
      <vt:lpstr>'Project Intake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Wilkes Info</cp:lastModifiedBy>
  <cp:lastPrinted>2025-11-26T16:26:17Z</cp:lastPrinted>
  <dcterms:created xsi:type="dcterms:W3CDTF">2025-06-30T20:57:28Z</dcterms:created>
  <dcterms:modified xsi:type="dcterms:W3CDTF">2025-12-10T20:41:04Z</dcterms:modified>
</cp:coreProperties>
</file>